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312E0303-F672-47E5-893F-683587D65ECA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Лист1" sheetId="1" r:id="rId1"/>
  </sheets>
  <definedNames>
    <definedName name="_xlnm._FilterDatabase" localSheetId="0" hidden="1">Лист1!$C$1:$C$196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9" i="1" l="1"/>
  <c r="F168" i="1"/>
  <c r="F110" i="1"/>
  <c r="F36" i="1"/>
  <c r="G13" i="1"/>
  <c r="H13" i="1"/>
  <c r="I13" i="1"/>
  <c r="J13" i="1"/>
  <c r="F159" i="1"/>
  <c r="F148" i="1"/>
  <c r="F141" i="1"/>
  <c r="F130" i="1"/>
  <c r="F120" i="1"/>
  <c r="F90" i="1" l="1"/>
  <c r="F73" i="1" l="1"/>
  <c r="F63" i="1"/>
  <c r="F55" i="1"/>
  <c r="F44" i="1"/>
  <c r="G41" i="1"/>
  <c r="H41" i="1"/>
  <c r="I41" i="1"/>
  <c r="J41" i="1"/>
  <c r="F17" i="1" l="1"/>
  <c r="G23" i="1"/>
  <c r="L191" i="1"/>
  <c r="L182" i="1"/>
  <c r="L174" i="1"/>
  <c r="L164" i="1"/>
  <c r="L155" i="1"/>
  <c r="L145" i="1"/>
  <c r="L136" i="1"/>
  <c r="L125" i="1"/>
  <c r="L116" i="1"/>
  <c r="L106" i="1"/>
  <c r="L96" i="1"/>
  <c r="L86" i="1"/>
  <c r="L78" i="1"/>
  <c r="L69" i="1"/>
  <c r="L60" i="1"/>
  <c r="L50" i="1"/>
  <c r="L41" i="1"/>
  <c r="L31" i="1"/>
  <c r="L23" i="1"/>
  <c r="L13" i="1"/>
  <c r="A107" i="1"/>
  <c r="B192" i="1"/>
  <c r="A192" i="1"/>
  <c r="J191" i="1"/>
  <c r="I191" i="1"/>
  <c r="H191" i="1"/>
  <c r="G191" i="1"/>
  <c r="F191" i="1"/>
  <c r="B183" i="1"/>
  <c r="A183" i="1"/>
  <c r="J182" i="1"/>
  <c r="I182" i="1"/>
  <c r="H182" i="1"/>
  <c r="G182" i="1"/>
  <c r="B175" i="1"/>
  <c r="A175" i="1"/>
  <c r="J174" i="1"/>
  <c r="I174" i="1"/>
  <c r="H174" i="1"/>
  <c r="G174" i="1"/>
  <c r="B165" i="1"/>
  <c r="A165" i="1"/>
  <c r="J164" i="1"/>
  <c r="I164" i="1"/>
  <c r="H164" i="1"/>
  <c r="G164" i="1"/>
  <c r="F164" i="1"/>
  <c r="B156" i="1"/>
  <c r="A156" i="1"/>
  <c r="J155" i="1"/>
  <c r="I155" i="1"/>
  <c r="H155" i="1"/>
  <c r="G155" i="1"/>
  <c r="B146" i="1"/>
  <c r="A146" i="1"/>
  <c r="J145" i="1"/>
  <c r="I145" i="1"/>
  <c r="H145" i="1"/>
  <c r="G145" i="1"/>
  <c r="B137" i="1"/>
  <c r="A137" i="1"/>
  <c r="J136" i="1"/>
  <c r="I136" i="1"/>
  <c r="H136" i="1"/>
  <c r="G136" i="1"/>
  <c r="F136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B107" i="1"/>
  <c r="J106" i="1"/>
  <c r="I106" i="1"/>
  <c r="H106" i="1"/>
  <c r="G106" i="1"/>
  <c r="B97" i="1"/>
  <c r="A97" i="1"/>
  <c r="J96" i="1"/>
  <c r="I96" i="1"/>
  <c r="H96" i="1"/>
  <c r="G96" i="1"/>
  <c r="B87" i="1"/>
  <c r="A87" i="1"/>
  <c r="J86" i="1"/>
  <c r="I86" i="1"/>
  <c r="H86" i="1"/>
  <c r="G86" i="1"/>
  <c r="F86" i="1"/>
  <c r="B79" i="1"/>
  <c r="A79" i="1"/>
  <c r="J78" i="1"/>
  <c r="I78" i="1"/>
  <c r="H78" i="1"/>
  <c r="G78" i="1"/>
  <c r="B70" i="1"/>
  <c r="A70" i="1"/>
  <c r="J69" i="1"/>
  <c r="I69" i="1"/>
  <c r="H69" i="1"/>
  <c r="G69" i="1"/>
  <c r="F7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F42" i="1"/>
  <c r="J31" i="1"/>
  <c r="I31" i="1"/>
  <c r="I42" i="1" s="1"/>
  <c r="H31" i="1"/>
  <c r="G31" i="1"/>
  <c r="G42" i="1" s="1"/>
  <c r="B24" i="1"/>
  <c r="A24" i="1"/>
  <c r="B14" i="1"/>
  <c r="A14" i="1"/>
  <c r="H23" i="1"/>
  <c r="I23" i="1"/>
  <c r="J23" i="1"/>
  <c r="L137" i="1" l="1"/>
  <c r="L79" i="1"/>
  <c r="H117" i="1"/>
  <c r="L24" i="1"/>
  <c r="G137" i="1"/>
  <c r="H175" i="1"/>
  <c r="H192" i="1"/>
  <c r="L192" i="1"/>
  <c r="L117" i="1"/>
  <c r="L156" i="1"/>
  <c r="L42" i="1"/>
  <c r="I97" i="1"/>
  <c r="I117" i="1"/>
  <c r="H156" i="1"/>
  <c r="L61" i="1"/>
  <c r="L97" i="1"/>
  <c r="L175" i="1"/>
  <c r="J175" i="1"/>
  <c r="I192" i="1"/>
  <c r="I156" i="1"/>
  <c r="G175" i="1"/>
  <c r="J192" i="1"/>
  <c r="G192" i="1"/>
  <c r="I175" i="1"/>
  <c r="J156" i="1"/>
  <c r="G156" i="1"/>
  <c r="H137" i="1"/>
  <c r="J137" i="1"/>
  <c r="I137" i="1"/>
  <c r="G117" i="1"/>
  <c r="J117" i="1"/>
  <c r="J97" i="1"/>
  <c r="G97" i="1"/>
  <c r="H97" i="1"/>
  <c r="J79" i="1"/>
  <c r="H79" i="1"/>
  <c r="G79" i="1"/>
  <c r="I79" i="1"/>
  <c r="I61" i="1"/>
  <c r="H61" i="1"/>
  <c r="F61" i="1"/>
  <c r="J61" i="1"/>
  <c r="G61" i="1"/>
  <c r="H42" i="1"/>
  <c r="J42" i="1"/>
  <c r="F117" i="1"/>
  <c r="F175" i="1"/>
  <c r="F192" i="1"/>
  <c r="I24" i="1"/>
  <c r="F24" i="1"/>
  <c r="J24" i="1"/>
  <c r="H24" i="1"/>
  <c r="G24" i="1"/>
  <c r="L193" i="1" l="1"/>
  <c r="G193" i="1"/>
  <c r="I193" i="1"/>
  <c r="J193" i="1"/>
  <c r="H193" i="1"/>
</calcChain>
</file>

<file path=xl/sharedStrings.xml><?xml version="1.0" encoding="utf-8"?>
<sst xmlns="http://schemas.openxmlformats.org/spreadsheetml/2006/main" count="382" uniqueCount="134">
  <si>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</si>
  <si>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</si>
  <si>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</si>
  <si>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</si>
  <si>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</si>
  <si>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</si>
  <si>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</si>
  <si>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</si>
  <si>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</si>
  <si>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</si>
  <si>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</si>
  <si>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</si>
  <si>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</si>
  <si>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</si>
  <si>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</si>
  <si>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</si>
  <si>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</si>
  <si>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</si>
  <si>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</si>
  <si>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</si>
  <si>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</si>
  <si>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</si>
  <si>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</si>
  <si>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</si>
  <si>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</si>
  <si>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</si>
  <si>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</si>
  <si>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</si>
  <si>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</si>
  <si>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</si>
  <si>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</si>
  <si>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</si>
  <si>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</si>
  <si>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</si>
  <si>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</si>
  <si>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</si>
  <si>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директор</t>
  </si>
  <si>
    <t>Хлеб с маслом и сыром</t>
  </si>
  <si>
    <t>Кофейный напиток с молоком</t>
  </si>
  <si>
    <t>Хлеб ржаной</t>
  </si>
  <si>
    <t xml:space="preserve">Фрукт </t>
  </si>
  <si>
    <t>100</t>
  </si>
  <si>
    <t>Булгур отварной</t>
  </si>
  <si>
    <t>150</t>
  </si>
  <si>
    <t>Батон с отрубями</t>
  </si>
  <si>
    <t>20</t>
  </si>
  <si>
    <t>30</t>
  </si>
  <si>
    <t>Борщ с картофелем со сметаной</t>
  </si>
  <si>
    <t>Рыба, запеченная в молочном соусе</t>
  </si>
  <si>
    <t>Картофельное пюре</t>
  </si>
  <si>
    <t>50</t>
  </si>
  <si>
    <t>25</t>
  </si>
  <si>
    <t>200</t>
  </si>
  <si>
    <t>Чай</t>
  </si>
  <si>
    <t>Хлеб пшеничный витаминизированный</t>
  </si>
  <si>
    <t>Рассольник "Ленинградский" со сметаной с мясом</t>
  </si>
  <si>
    <t>Чиполлетти из мяса Пикантные</t>
  </si>
  <si>
    <t xml:space="preserve">Чай </t>
  </si>
  <si>
    <t>35</t>
  </si>
  <si>
    <t>40</t>
  </si>
  <si>
    <t>Суп картофельный с макаронными изд. с мясом</t>
  </si>
  <si>
    <t>Напиток с витаминами Витошка</t>
  </si>
  <si>
    <t>Каша ячневая молочная с маслом сл</t>
  </si>
  <si>
    <t>Чай лимонный</t>
  </si>
  <si>
    <t>Каша гречневая рассыпчатая</t>
  </si>
  <si>
    <t>Плов из мяса с томатом с куркумой</t>
  </si>
  <si>
    <t xml:space="preserve">Йогурт </t>
  </si>
  <si>
    <t>125</t>
  </si>
  <si>
    <t>Суп-пюре из разных овощей с гренками</t>
  </si>
  <si>
    <t>Суп картофельный с крупой с рыбой</t>
  </si>
  <si>
    <t>130</t>
  </si>
  <si>
    <t>55</t>
  </si>
  <si>
    <t>Каша молочная "Злаковый микс" с маслом сл.</t>
  </si>
  <si>
    <t>Топинг малиновый</t>
  </si>
  <si>
    <t>Батончик мюсли с фруктовой начинкой</t>
  </si>
  <si>
    <t>Тефтеллини из мяса с отрубями в молочном соусе</t>
  </si>
  <si>
    <t>Суп картофельный с бобовыми с мясом с гренками</t>
  </si>
  <si>
    <t>275</t>
  </si>
  <si>
    <t>Салат из квашеной капусты</t>
  </si>
  <si>
    <t>60</t>
  </si>
  <si>
    <t>Борщ с картофелем с мясом со сметаной</t>
  </si>
  <si>
    <t>260</t>
  </si>
  <si>
    <t>Напиток из ягод "Ягодный драйв"</t>
  </si>
  <si>
    <t>Плов из филе кур</t>
  </si>
  <si>
    <t>Блины классические со сгущенным молоком</t>
  </si>
  <si>
    <t>Паста "Ригате" с сыром</t>
  </si>
  <si>
    <t>Запеканка из творога со сгущеным молоком</t>
  </si>
  <si>
    <t>170</t>
  </si>
  <si>
    <t xml:space="preserve">Щи из свежей капусты с мясом со сметаной </t>
  </si>
  <si>
    <t>Фрикассе из курицы</t>
  </si>
  <si>
    <t>Выпечка</t>
  </si>
  <si>
    <t>Бутерброд с сыром</t>
  </si>
  <si>
    <t>Зраза мясная по- Уральски</t>
  </si>
  <si>
    <t>Кисель с витаминами Витошка</t>
  </si>
  <si>
    <t>255</t>
  </si>
  <si>
    <t>205</t>
  </si>
  <si>
    <t>Мясное соте (мясо с овощами)</t>
  </si>
  <si>
    <t xml:space="preserve">Рис припущенный </t>
  </si>
  <si>
    <t>Фрикадельки мясные в молочном соусе</t>
  </si>
  <si>
    <t>Огурец "Пикантный"</t>
  </si>
  <si>
    <t>Мясо томленое в соусе</t>
  </si>
  <si>
    <t>Картофель запеченный</t>
  </si>
  <si>
    <t>Напиток из яблок с сухофруктами</t>
  </si>
  <si>
    <t>Напиток из ягод "Ассорти"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</si>
  <si>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</si>
  <si>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</si>
  <si>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</si>
  <si>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Чахохбили из мяса кур</t>
  </si>
  <si>
    <t>Бутерброд с маслом</t>
  </si>
  <si>
    <t>Суфле-фиш</t>
  </si>
  <si>
    <t>Тефтели "Ежики"</t>
  </si>
  <si>
    <t>Митболы из мяса с отрубями с соусом сметан с томатом</t>
  </si>
  <si>
    <t>Паста "Триколлини"</t>
  </si>
  <si>
    <t>Напиток из шиповника</t>
  </si>
  <si>
    <t>Фрукт</t>
  </si>
  <si>
    <t>Напиток из кураги и изюма</t>
  </si>
  <si>
    <t>Напиток плодово-ягодный</t>
  </si>
  <si>
    <t>Рис "Золотистый" (с куркумой) кукуруза отварная</t>
  </si>
  <si>
    <t>Картофельное пюре/капуста цветная отварная</t>
  </si>
  <si>
    <t>Топинг ягодный</t>
  </si>
  <si>
    <t>Кондитерское изделие</t>
  </si>
  <si>
    <t xml:space="preserve">Напиток из кураги и изюма </t>
  </si>
  <si>
    <t xml:space="preserve">Омлет натуральный с маслом </t>
  </si>
  <si>
    <t>155</t>
  </si>
  <si>
    <t>220</t>
  </si>
  <si>
    <t xml:space="preserve">Паста "Триколлини" </t>
  </si>
  <si>
    <t>Картофельное пюре/фасоль зеленая стручковая</t>
  </si>
  <si>
    <t xml:space="preserve">Напиток из кураги </t>
  </si>
  <si>
    <t>Мясо в сметанном соусе</t>
  </si>
  <si>
    <t>сладкое</t>
  </si>
  <si>
    <t>фрукты</t>
  </si>
  <si>
    <t>булочное</t>
  </si>
  <si>
    <t>кисломол.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</si>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</sst>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/>
    <xf numFmtId="49" fontId="11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49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49" fontId="11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0" fillId="2" borderId="2" xfId="0" applyFill="1" applyBorder="1"/>
    <xf numFmtId="49" fontId="11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Protection="1">
      <protection locked="0"/>
    </xf>
    <xf numFmtId="0" fontId="14" fillId="2" borderId="2" xfId="0" applyFont="1" applyFill="1" applyBorder="1" applyAlignment="1">
      <alignment horizontal="left" vertical="top"/>
    </xf>
    <xf numFmtId="0" fontId="2" fillId="0" borderId="1" xfId="0" applyFont="1" applyBorder="1" applyAlignment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11" fillId="2" borderId="5" xfId="0" applyNumberFormat="1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/>
    <xf numFmtId="0" fontId="11" fillId="2" borderId="2" xfId="0" applyFont="1" applyFill="1" applyBorder="1"/>
    <xf numFmtId="0" fontId="11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2" fontId="15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0" fontId="0" fillId="0" borderId="4" xfId="0" applyFill="1" applyBorder="1"/>
    <xf numFmtId="0" fontId="13" fillId="0" borderId="2" xfId="0" applyFont="1" applyFill="1" applyBorder="1" applyProtection="1">
      <protection locked="0"/>
    </xf>
    <xf numFmtId="0" fontId="0" fillId="0" borderId="5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3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0" sqref="E120"/>
    </sheetView>
  </sheetViews>
  <sheetFormatPr defaultColWidth="9.15234375" defaultRowHeight="12.45" x14ac:dyDescent="0.3"/>
  <cols>
    <col min="1" max="1" width="4.69140625" style="2" customWidth="1"/>
    <col min="2" max="2" width="5.3046875" style="2" customWidth="1"/>
    <col min="3" max="3" width="9.15234375" style="1"/>
    <col min="4" max="4" width="11.53515625" style="1" customWidth="1"/>
    <col min="5" max="5" width="52.53515625" style="2" customWidth="1"/>
    <col min="6" max="6" width="9.3046875" style="2" customWidth="1"/>
    <col min="7" max="7" width="10" style="2" customWidth="1"/>
    <col min="8" max="8" width="7.53515625" style="2" customWidth="1"/>
    <col min="9" max="9" width="6.84375" style="2" customWidth="1"/>
    <col min="10" max="10" width="8.15234375" style="2" customWidth="1"/>
    <col min="11" max="11" width="10" style="2" customWidth="1"/>
    <col min="12" max="16384" width="9.15234375" style="2"/>
  </cols>
  <sheetData>
    <row r="1" spans="1:13" ht="14.6" x14ac:dyDescent="0.4">
      <c r="A1" s="1" t="s">
        <v>7</v>
      </c>
      <c r="C1" s="94"/>
      <c r="D1" s="95"/>
      <c r="E1" s="95"/>
      <c r="F1" s="13" t="s">
        <v>15</v>
      </c>
      <c r="G1" s="2" t="s">
        <v>16</v>
      </c>
      <c r="H1" s="96" t="s">
        <v>36</v>
      </c>
      <c r="I1" s="96"/>
      <c r="J1" s="96"/>
      <c r="K1" s="96"/>
    </row>
    <row r="2" spans="1:13" ht="17.600000000000001" x14ac:dyDescent="0.3">
      <c r="A2" s="36" t="s">
        <v>6</v>
      </c>
      <c r="C2" s="2"/>
      <c r="G2" s="2" t="s">
        <v>17</v>
      </c>
      <c r="H2" s="96"/>
      <c r="I2" s="96"/>
      <c r="J2" s="96"/>
      <c r="K2" s="96"/>
    </row>
    <row r="3" spans="1:13" ht="17.25" customHeight="1" x14ac:dyDescent="0.3">
      <c r="A3" s="4" t="s">
        <v>35</v>
      </c>
      <c r="C3" s="2"/>
      <c r="D3" s="3"/>
      <c r="E3" s="39" t="s">
        <v>8</v>
      </c>
      <c r="G3" s="2" t="s">
        <v>18</v>
      </c>
      <c r="H3" s="39">
        <v>12</v>
      </c>
      <c r="I3" s="39">
        <v>1</v>
      </c>
      <c r="J3" s="39">
        <v>2026</v>
      </c>
    </row>
    <row r="4" spans="1:13" ht="12.9" thickBot="1" x14ac:dyDescent="0.35">
      <c r="C4" s="2"/>
      <c r="D4" s="4"/>
    </row>
    <row r="5" spans="1:13" ht="31.3" thickBot="1" x14ac:dyDescent="0.3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  <c r="M5" s="37" t="s">
        <v>34</v>
      </c>
    </row>
    <row r="6" spans="1:13" ht="14.6" x14ac:dyDescent="0.4">
      <c r="A6" s="21">
        <v>1</v>
      </c>
      <c r="B6" s="22">
        <v>1</v>
      </c>
      <c r="C6" s="23" t="s">
        <v>19</v>
      </c>
      <c r="D6" s="75" t="s">
        <v>22</v>
      </c>
      <c r="E6" s="40" t="s">
        <v>37</v>
      </c>
      <c r="F6" s="48" t="s">
        <v>71</v>
      </c>
      <c r="G6" s="41">
        <v>6.05</v>
      </c>
      <c r="H6" s="41">
        <v>8.01</v>
      </c>
      <c r="I6" s="41">
        <v>17.28</v>
      </c>
      <c r="J6" s="41">
        <v>167.57</v>
      </c>
      <c r="K6" s="42"/>
      <c r="L6" s="41"/>
      <c r="M6" s="44"/>
    </row>
    <row r="7" spans="1:13" ht="14.6" x14ac:dyDescent="0.4">
      <c r="A7" s="24"/>
      <c r="B7" s="16"/>
      <c r="C7" s="11"/>
      <c r="D7" s="76" t="s">
        <v>20</v>
      </c>
      <c r="E7" s="43" t="s">
        <v>72</v>
      </c>
      <c r="F7" s="44">
        <v>205</v>
      </c>
      <c r="G7" s="44">
        <v>5.24</v>
      </c>
      <c r="H7" s="44">
        <v>6.84</v>
      </c>
      <c r="I7" s="44">
        <v>17.739999999999998</v>
      </c>
      <c r="J7" s="44">
        <v>162.97</v>
      </c>
      <c r="K7" s="45"/>
      <c r="L7" s="44"/>
      <c r="M7" s="44"/>
    </row>
    <row r="8" spans="1:13" ht="14.6" x14ac:dyDescent="0.4">
      <c r="A8" s="24"/>
      <c r="B8" s="16"/>
      <c r="C8" s="11"/>
      <c r="D8" s="76"/>
      <c r="E8" s="43" t="s">
        <v>73</v>
      </c>
      <c r="F8" s="44">
        <v>30</v>
      </c>
      <c r="G8" s="44">
        <v>0.03</v>
      </c>
      <c r="H8" s="44">
        <v>0.04</v>
      </c>
      <c r="I8" s="44">
        <v>5.45</v>
      </c>
      <c r="J8" s="44">
        <v>21.44</v>
      </c>
      <c r="K8" s="45"/>
      <c r="L8" s="44"/>
      <c r="M8" s="44"/>
    </row>
    <row r="9" spans="1:13" ht="14.6" x14ac:dyDescent="0.4">
      <c r="A9" s="24"/>
      <c r="B9" s="16"/>
      <c r="C9" s="11"/>
      <c r="D9" s="77" t="s">
        <v>21</v>
      </c>
      <c r="E9" s="43" t="s">
        <v>38</v>
      </c>
      <c r="F9" s="44">
        <v>200</v>
      </c>
      <c r="G9" s="44">
        <v>3.14</v>
      </c>
      <c r="H9" s="44">
        <v>3.21</v>
      </c>
      <c r="I9" s="44">
        <v>14.39</v>
      </c>
      <c r="J9" s="44">
        <v>96.37</v>
      </c>
      <c r="K9" s="45"/>
      <c r="L9" s="44"/>
      <c r="M9" s="44"/>
    </row>
    <row r="10" spans="1:13" ht="14.6" x14ac:dyDescent="0.4">
      <c r="A10" s="24"/>
      <c r="B10" s="16"/>
      <c r="C10" s="11"/>
      <c r="D10" s="77" t="s">
        <v>129</v>
      </c>
      <c r="E10" s="43" t="s">
        <v>74</v>
      </c>
      <c r="F10" s="44">
        <v>25</v>
      </c>
      <c r="G10" s="44">
        <v>1.25</v>
      </c>
      <c r="H10" s="44">
        <v>1.24</v>
      </c>
      <c r="I10" s="44">
        <v>23.01</v>
      </c>
      <c r="J10" s="44">
        <v>102.1</v>
      </c>
      <c r="K10" s="45"/>
      <c r="L10" s="44"/>
      <c r="M10" s="44"/>
    </row>
    <row r="11" spans="1:13" ht="14.6" x14ac:dyDescent="0.4">
      <c r="A11" s="24"/>
      <c r="B11" s="16"/>
      <c r="C11" s="11"/>
      <c r="D11" s="77"/>
      <c r="E11" s="43"/>
      <c r="F11" s="44"/>
      <c r="G11" s="44"/>
      <c r="H11" s="44"/>
      <c r="I11" s="44"/>
      <c r="J11" s="44"/>
      <c r="K11" s="45"/>
      <c r="L11" s="44"/>
      <c r="M11" s="44"/>
    </row>
    <row r="12" spans="1:13" ht="14.6" x14ac:dyDescent="0.4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  <c r="M12" s="44"/>
    </row>
    <row r="13" spans="1:13" ht="14.6" x14ac:dyDescent="0.4">
      <c r="A13" s="25"/>
      <c r="B13" s="18"/>
      <c r="C13" s="8"/>
      <c r="D13" s="19" t="s">
        <v>31</v>
      </c>
      <c r="E13" s="9"/>
      <c r="F13" s="20"/>
      <c r="G13" s="20">
        <f>SUM(G6:G12)</f>
        <v>15.709999999999999</v>
      </c>
      <c r="H13" s="20">
        <f>SUM(H6:H12)</f>
        <v>19.339999999999996</v>
      </c>
      <c r="I13" s="20">
        <f>SUM(I6:I12)</f>
        <v>77.87</v>
      </c>
      <c r="J13" s="20">
        <f>SUM(J6:J12)</f>
        <v>550.44999999999993</v>
      </c>
      <c r="K13" s="26"/>
      <c r="L13" s="20">
        <f>SUM(L6:L12)</f>
        <v>0</v>
      </c>
      <c r="M13" s="20"/>
    </row>
    <row r="14" spans="1:13" ht="14.6" x14ac:dyDescent="0.4">
      <c r="A14" s="27">
        <f>A6</f>
        <v>1</v>
      </c>
      <c r="B14" s="14">
        <f>B6</f>
        <v>1</v>
      </c>
      <c r="C14" s="10" t="s">
        <v>23</v>
      </c>
      <c r="D14" s="7" t="s">
        <v>25</v>
      </c>
      <c r="E14" s="49" t="s">
        <v>76</v>
      </c>
      <c r="F14" s="50" t="s">
        <v>77</v>
      </c>
      <c r="G14" s="51">
        <v>7.25</v>
      </c>
      <c r="H14" s="51">
        <v>7.75</v>
      </c>
      <c r="I14" s="51">
        <v>32.56</v>
      </c>
      <c r="J14" s="51">
        <v>214.46</v>
      </c>
      <c r="K14" s="45"/>
      <c r="L14" s="44"/>
      <c r="M14" s="44"/>
    </row>
    <row r="15" spans="1:13" ht="14.6" x14ac:dyDescent="0.4">
      <c r="A15" s="24"/>
      <c r="B15" s="16"/>
      <c r="C15" s="11"/>
      <c r="D15" s="7" t="s">
        <v>26</v>
      </c>
      <c r="E15" s="49" t="s">
        <v>111</v>
      </c>
      <c r="F15" s="50" t="s">
        <v>70</v>
      </c>
      <c r="G15" s="52">
        <v>11.13</v>
      </c>
      <c r="H15" s="53">
        <v>15.65</v>
      </c>
      <c r="I15" s="53">
        <v>12.57</v>
      </c>
      <c r="J15" s="53">
        <v>270.5</v>
      </c>
      <c r="K15" s="45"/>
      <c r="L15" s="44"/>
      <c r="M15" s="44"/>
    </row>
    <row r="16" spans="1:13" ht="14.6" x14ac:dyDescent="0.4">
      <c r="A16" s="24"/>
      <c r="B16" s="16"/>
      <c r="C16" s="11"/>
      <c r="D16" s="7" t="s">
        <v>27</v>
      </c>
      <c r="E16" s="49" t="s">
        <v>42</v>
      </c>
      <c r="F16" s="50" t="s">
        <v>43</v>
      </c>
      <c r="G16" s="51">
        <v>6.09</v>
      </c>
      <c r="H16" s="51">
        <v>4.2300000000000004</v>
      </c>
      <c r="I16" s="51">
        <v>6.2</v>
      </c>
      <c r="J16" s="51">
        <v>75.260000000000005</v>
      </c>
      <c r="K16" s="45"/>
      <c r="L16" s="44"/>
      <c r="M16" s="44"/>
    </row>
    <row r="17" spans="1:13" ht="14.6" x14ac:dyDescent="0.4">
      <c r="A17" s="24"/>
      <c r="B17" s="16"/>
      <c r="C17" s="11"/>
      <c r="D17" s="7" t="s">
        <v>28</v>
      </c>
      <c r="E17" s="49" t="s">
        <v>115</v>
      </c>
      <c r="F17" s="54" t="str">
        <f>"200"</f>
        <v>200</v>
      </c>
      <c r="G17" s="51">
        <v>0.72</v>
      </c>
      <c r="H17" s="51">
        <v>0.03</v>
      </c>
      <c r="I17" s="51">
        <v>23.24</v>
      </c>
      <c r="J17" s="51">
        <v>88.19</v>
      </c>
      <c r="K17" s="45"/>
      <c r="L17" s="44"/>
      <c r="M17" s="44"/>
    </row>
    <row r="18" spans="1:13" ht="14.6" x14ac:dyDescent="0.4">
      <c r="A18" s="24"/>
      <c r="B18" s="16"/>
      <c r="C18" s="11"/>
      <c r="D18" s="7" t="s">
        <v>29</v>
      </c>
      <c r="E18" s="55" t="s">
        <v>44</v>
      </c>
      <c r="F18" s="56" t="s">
        <v>46</v>
      </c>
      <c r="G18" s="52">
        <v>2.7</v>
      </c>
      <c r="H18" s="53">
        <v>0.9</v>
      </c>
      <c r="I18" s="53">
        <v>16.14</v>
      </c>
      <c r="J18" s="53">
        <v>80.3</v>
      </c>
      <c r="K18" s="45"/>
      <c r="L18" s="44"/>
      <c r="M18" s="44"/>
    </row>
    <row r="19" spans="1:13" ht="14.6" x14ac:dyDescent="0.4">
      <c r="A19" s="24"/>
      <c r="B19" s="16"/>
      <c r="C19" s="11"/>
      <c r="D19" s="76" t="s">
        <v>130</v>
      </c>
      <c r="E19" s="49" t="s">
        <v>114</v>
      </c>
      <c r="F19" s="57">
        <v>100</v>
      </c>
      <c r="G19" s="51">
        <v>0.4</v>
      </c>
      <c r="H19" s="51">
        <v>0.4</v>
      </c>
      <c r="I19" s="51">
        <v>11.6</v>
      </c>
      <c r="J19" s="51">
        <v>48.68</v>
      </c>
      <c r="K19" s="45"/>
      <c r="L19" s="44"/>
      <c r="M19" s="44"/>
    </row>
    <row r="20" spans="1:13" ht="14.6" x14ac:dyDescent="0.4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  <c r="L20" s="44"/>
      <c r="M20" s="44"/>
    </row>
    <row r="21" spans="1:13" ht="14.6" x14ac:dyDescent="0.4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  <c r="M21" s="44"/>
    </row>
    <row r="22" spans="1:13" ht="14.6" x14ac:dyDescent="0.4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  <c r="M22" s="44"/>
    </row>
    <row r="23" spans="1:13" ht="14.6" x14ac:dyDescent="0.4">
      <c r="A23" s="25"/>
      <c r="B23" s="18"/>
      <c r="C23" s="8"/>
      <c r="D23" s="19" t="s">
        <v>31</v>
      </c>
      <c r="E23" s="12"/>
      <c r="F23" s="20"/>
      <c r="G23" s="20">
        <f>SUM(G14:G22)</f>
        <v>28.29</v>
      </c>
      <c r="H23" s="20">
        <f>SUM(H14:H22)</f>
        <v>28.959999999999997</v>
      </c>
      <c r="I23" s="20">
        <f>SUM(I14:I22)</f>
        <v>102.31</v>
      </c>
      <c r="J23" s="20">
        <f>SUM(J14:J22)</f>
        <v>777.39</v>
      </c>
      <c r="K23" s="26"/>
      <c r="L23" s="20">
        <f t="shared" ref="L23" si="0">SUM(L14:L22)</f>
        <v>0</v>
      </c>
      <c r="M23" s="20"/>
    </row>
    <row r="24" spans="1:13" ht="15" thickBot="1" x14ac:dyDescent="0.35">
      <c r="A24" s="30">
        <f>A6</f>
        <v>1</v>
      </c>
      <c r="B24" s="31">
        <f>B6</f>
        <v>1</v>
      </c>
      <c r="C24" s="97" t="s">
        <v>4</v>
      </c>
      <c r="D24" s="98"/>
      <c r="E24" s="32"/>
      <c r="F24" s="33">
        <f>F13+F23</f>
        <v>0</v>
      </c>
      <c r="G24" s="33">
        <f t="shared" ref="G24:J24" si="1">G13+G23</f>
        <v>44</v>
      </c>
      <c r="H24" s="33">
        <f t="shared" si="1"/>
        <v>48.3</v>
      </c>
      <c r="I24" s="33">
        <f t="shared" si="1"/>
        <v>180.18</v>
      </c>
      <c r="J24" s="33">
        <f t="shared" si="1"/>
        <v>1327.84</v>
      </c>
      <c r="K24" s="33"/>
      <c r="L24" s="33">
        <f t="shared" ref="L24" si="2">L13+L23</f>
        <v>0</v>
      </c>
      <c r="M24" s="33"/>
    </row>
    <row r="25" spans="1:13" ht="14.6" x14ac:dyDescent="0.4">
      <c r="A25" s="15">
        <v>1</v>
      </c>
      <c r="B25" s="16">
        <v>2</v>
      </c>
      <c r="C25" s="11" t="s">
        <v>19</v>
      </c>
      <c r="D25" s="6" t="s">
        <v>20</v>
      </c>
      <c r="E25" s="49" t="s">
        <v>75</v>
      </c>
      <c r="F25" s="78">
        <v>100</v>
      </c>
      <c r="G25" s="53">
        <v>11.24</v>
      </c>
      <c r="H25" s="53">
        <v>12.18</v>
      </c>
      <c r="I25" s="53">
        <v>11.62</v>
      </c>
      <c r="J25" s="53">
        <v>199.13</v>
      </c>
      <c r="K25" s="45"/>
      <c r="L25" s="44"/>
      <c r="M25" s="44"/>
    </row>
    <row r="26" spans="1:13" ht="14.6" x14ac:dyDescent="0.4">
      <c r="A26" s="15"/>
      <c r="B26" s="16"/>
      <c r="C26" s="11"/>
      <c r="D26" s="60" t="s">
        <v>20</v>
      </c>
      <c r="E26" s="61" t="s">
        <v>112</v>
      </c>
      <c r="F26" s="79">
        <v>150</v>
      </c>
      <c r="G26" s="53">
        <v>5.3</v>
      </c>
      <c r="H26" s="53">
        <v>2.98</v>
      </c>
      <c r="I26" s="53">
        <v>30.11</v>
      </c>
      <c r="J26" s="53">
        <v>183.94</v>
      </c>
      <c r="K26" s="45"/>
      <c r="L26" s="44"/>
      <c r="M26" s="44"/>
    </row>
    <row r="27" spans="1:13" ht="15" thickBot="1" x14ac:dyDescent="0.45">
      <c r="A27" s="15"/>
      <c r="B27" s="16"/>
      <c r="C27" s="11"/>
      <c r="D27" s="7" t="s">
        <v>21</v>
      </c>
      <c r="E27" s="55" t="s">
        <v>113</v>
      </c>
      <c r="F27" s="79">
        <v>200</v>
      </c>
      <c r="G27" s="53">
        <v>0.24</v>
      </c>
      <c r="H27" s="53">
        <v>0.1</v>
      </c>
      <c r="I27" s="53">
        <v>14.6</v>
      </c>
      <c r="J27" s="53">
        <v>55.74</v>
      </c>
      <c r="K27" s="45"/>
      <c r="L27" s="44"/>
      <c r="M27" s="44"/>
    </row>
    <row r="28" spans="1:13" ht="15" thickBot="1" x14ac:dyDescent="0.45">
      <c r="A28" s="15"/>
      <c r="B28" s="16"/>
      <c r="C28" s="11"/>
      <c r="D28" s="7" t="s">
        <v>22</v>
      </c>
      <c r="E28" s="49" t="s">
        <v>44</v>
      </c>
      <c r="F28" s="56" t="s">
        <v>51</v>
      </c>
      <c r="G28" s="53">
        <v>2.25</v>
      </c>
      <c r="H28" s="53">
        <v>0.75</v>
      </c>
      <c r="I28" s="53">
        <v>13.45</v>
      </c>
      <c r="J28" s="53">
        <v>66.91</v>
      </c>
      <c r="K28" s="45"/>
      <c r="L28" s="44"/>
      <c r="M28" s="44"/>
    </row>
    <row r="29" spans="1:13" ht="15" thickBot="1" x14ac:dyDescent="0.45">
      <c r="A29" s="15"/>
      <c r="B29" s="16"/>
      <c r="C29" s="11"/>
      <c r="D29" s="7" t="s">
        <v>130</v>
      </c>
      <c r="E29" s="61" t="s">
        <v>114</v>
      </c>
      <c r="F29" s="44">
        <v>100</v>
      </c>
      <c r="G29" s="44">
        <v>0.4</v>
      </c>
      <c r="H29" s="44">
        <v>0.4</v>
      </c>
      <c r="I29" s="44">
        <v>11.6</v>
      </c>
      <c r="J29" s="44">
        <v>48.68</v>
      </c>
      <c r="K29" s="45"/>
      <c r="L29" s="44"/>
      <c r="M29" s="44"/>
    </row>
    <row r="30" spans="1:13" ht="15" thickBot="1" x14ac:dyDescent="0.4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  <c r="M30" s="44"/>
    </row>
    <row r="31" spans="1:13" ht="15" thickBot="1" x14ac:dyDescent="0.45">
      <c r="A31" s="17"/>
      <c r="B31" s="18"/>
      <c r="C31" s="8"/>
      <c r="D31" s="19" t="s">
        <v>31</v>
      </c>
      <c r="E31" s="9"/>
      <c r="F31" s="20"/>
      <c r="G31" s="20">
        <f>SUM(G25:G30)</f>
        <v>19.429999999999996</v>
      </c>
      <c r="H31" s="20">
        <f>SUM(H25:H30)</f>
        <v>16.409999999999997</v>
      </c>
      <c r="I31" s="20">
        <f>SUM(I25:I30)</f>
        <v>81.38</v>
      </c>
      <c r="J31" s="20">
        <f>SUM(J25:J30)</f>
        <v>554.4</v>
      </c>
      <c r="K31" s="26"/>
      <c r="L31" s="20">
        <f>SUM(L25:L30)</f>
        <v>0</v>
      </c>
      <c r="M31" s="20"/>
    </row>
    <row r="32" spans="1:13" ht="15" thickBot="1" x14ac:dyDescent="0.45">
      <c r="A32" s="14">
        <v>1</v>
      </c>
      <c r="B32" s="14">
        <v>2</v>
      </c>
      <c r="C32" s="10" t="s">
        <v>23</v>
      </c>
      <c r="D32" s="7" t="s">
        <v>24</v>
      </c>
      <c r="E32" s="55" t="s">
        <v>78</v>
      </c>
      <c r="F32" s="50" t="s">
        <v>79</v>
      </c>
      <c r="G32" s="51">
        <v>0.64</v>
      </c>
      <c r="H32" s="51">
        <v>0.48</v>
      </c>
      <c r="I32" s="51">
        <v>2.88</v>
      </c>
      <c r="J32" s="51">
        <v>18.5</v>
      </c>
      <c r="K32" s="45"/>
      <c r="L32" s="44"/>
      <c r="M32" s="44"/>
    </row>
    <row r="33" spans="1:13" ht="15" thickBot="1" x14ac:dyDescent="0.45">
      <c r="A33" s="15"/>
      <c r="B33" s="16"/>
      <c r="C33" s="11"/>
      <c r="D33" s="7" t="s">
        <v>25</v>
      </c>
      <c r="E33" s="49" t="s">
        <v>80</v>
      </c>
      <c r="F33" s="62" t="s">
        <v>81</v>
      </c>
      <c r="G33" s="51">
        <v>2.1800000000000002</v>
      </c>
      <c r="H33" s="51">
        <v>5.47</v>
      </c>
      <c r="I33" s="51">
        <v>17.260000000000002</v>
      </c>
      <c r="J33" s="51">
        <v>131.4</v>
      </c>
      <c r="K33" s="45"/>
      <c r="L33" s="44"/>
      <c r="M33" s="44"/>
    </row>
    <row r="34" spans="1:13" ht="15" thickBot="1" x14ac:dyDescent="0.45">
      <c r="A34" s="15"/>
      <c r="B34" s="16"/>
      <c r="C34" s="11"/>
      <c r="D34" s="7" t="s">
        <v>26</v>
      </c>
      <c r="E34" s="49" t="s">
        <v>48</v>
      </c>
      <c r="F34" s="50" t="s">
        <v>41</v>
      </c>
      <c r="G34" s="53">
        <v>12.05</v>
      </c>
      <c r="H34" s="53">
        <v>12.63</v>
      </c>
      <c r="I34" s="53">
        <v>9.74</v>
      </c>
      <c r="J34" s="53">
        <v>201.5</v>
      </c>
      <c r="K34" s="45"/>
      <c r="L34" s="44"/>
      <c r="M34" s="44"/>
    </row>
    <row r="35" spans="1:13" ht="15" thickBot="1" x14ac:dyDescent="0.45">
      <c r="A35" s="15"/>
      <c r="B35" s="16"/>
      <c r="C35" s="11"/>
      <c r="D35" s="7" t="s">
        <v>27</v>
      </c>
      <c r="E35" s="49" t="s">
        <v>49</v>
      </c>
      <c r="F35" s="50">
        <v>150</v>
      </c>
      <c r="G35" s="54">
        <v>3.11</v>
      </c>
      <c r="H35" s="51">
        <v>3.67</v>
      </c>
      <c r="I35" s="51">
        <v>22.07</v>
      </c>
      <c r="J35" s="51">
        <v>132.59</v>
      </c>
      <c r="K35" s="45"/>
      <c r="L35" s="44"/>
      <c r="M35" s="44"/>
    </row>
    <row r="36" spans="1:13" ht="15" thickBot="1" x14ac:dyDescent="0.45">
      <c r="A36" s="15"/>
      <c r="B36" s="16"/>
      <c r="C36" s="11"/>
      <c r="D36" s="7" t="s">
        <v>28</v>
      </c>
      <c r="E36" s="55" t="s">
        <v>82</v>
      </c>
      <c r="F36" s="62" t="str">
        <f>"200"</f>
        <v>200</v>
      </c>
      <c r="G36" s="51">
        <v>0.16</v>
      </c>
      <c r="H36" s="51">
        <v>0.04</v>
      </c>
      <c r="I36" s="51">
        <v>12.2</v>
      </c>
      <c r="J36" s="51">
        <v>47.69</v>
      </c>
      <c r="K36" s="45"/>
      <c r="L36" s="44"/>
      <c r="M36" s="44"/>
    </row>
    <row r="37" spans="1:13" ht="15" thickBot="1" x14ac:dyDescent="0.45">
      <c r="A37" s="15"/>
      <c r="B37" s="16"/>
      <c r="C37" s="11"/>
      <c r="D37" s="7" t="s">
        <v>29</v>
      </c>
      <c r="E37" s="55" t="s">
        <v>44</v>
      </c>
      <c r="F37" s="56" t="s">
        <v>50</v>
      </c>
      <c r="G37" s="53">
        <v>4.5</v>
      </c>
      <c r="H37" s="53">
        <v>1.5</v>
      </c>
      <c r="I37" s="53">
        <v>26.9</v>
      </c>
      <c r="J37" s="53">
        <v>133.83000000000001</v>
      </c>
      <c r="K37" s="45"/>
      <c r="L37" s="44"/>
      <c r="M37" s="44"/>
    </row>
    <row r="38" spans="1:13" ht="15" thickBot="1" x14ac:dyDescent="0.45">
      <c r="A38" s="15"/>
      <c r="B38" s="16"/>
      <c r="C38" s="11"/>
      <c r="D38" s="7" t="s">
        <v>30</v>
      </c>
      <c r="E38" s="49" t="s">
        <v>39</v>
      </c>
      <c r="F38" s="50" t="s">
        <v>46</v>
      </c>
      <c r="G38" s="51">
        <v>1.98</v>
      </c>
      <c r="H38" s="51">
        <v>0.36</v>
      </c>
      <c r="I38" s="51">
        <v>12.51</v>
      </c>
      <c r="J38" s="51">
        <v>58.01</v>
      </c>
      <c r="K38" s="45"/>
      <c r="L38" s="44"/>
      <c r="M38" s="44"/>
    </row>
    <row r="39" spans="1:13" ht="15" thickBot="1" x14ac:dyDescent="0.45">
      <c r="A39" s="15"/>
      <c r="B39" s="16"/>
      <c r="C39" s="11"/>
      <c r="D39" s="6"/>
      <c r="E39" s="43"/>
      <c r="F39" s="44"/>
      <c r="G39" s="44"/>
      <c r="H39" s="44"/>
      <c r="I39" s="44"/>
      <c r="J39" s="44"/>
      <c r="K39" s="45"/>
      <c r="L39" s="44"/>
      <c r="M39" s="44"/>
    </row>
    <row r="40" spans="1:13" ht="15" thickBot="1" x14ac:dyDescent="0.4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  <c r="M40" s="44"/>
    </row>
    <row r="41" spans="1:13" ht="15" thickBot="1" x14ac:dyDescent="0.45">
      <c r="A41" s="17"/>
      <c r="B41" s="18"/>
      <c r="C41" s="8"/>
      <c r="D41" s="19" t="s">
        <v>31</v>
      </c>
      <c r="E41" s="12"/>
      <c r="F41" s="20"/>
      <c r="G41" s="20">
        <f t="shared" ref="G41" si="3">SUM(G32:G40)</f>
        <v>24.62</v>
      </c>
      <c r="H41" s="20">
        <f t="shared" ref="H41" si="4">SUM(H32:H40)</f>
        <v>24.15</v>
      </c>
      <c r="I41" s="20">
        <f t="shared" ref="I41" si="5">SUM(I32:I40)</f>
        <v>103.56000000000002</v>
      </c>
      <c r="J41" s="20">
        <f t="shared" ref="J41:L41" si="6">SUM(J32:J40)</f>
        <v>723.5200000000001</v>
      </c>
      <c r="K41" s="26"/>
      <c r="L41" s="20">
        <f t="shared" si="6"/>
        <v>0</v>
      </c>
      <c r="M41" s="20"/>
    </row>
    <row r="42" spans="1:13" ht="15.75" customHeight="1" thickBot="1" x14ac:dyDescent="0.35">
      <c r="A42" s="34">
        <v>1</v>
      </c>
      <c r="B42" s="34">
        <v>2</v>
      </c>
      <c r="C42" s="97" t="s">
        <v>4</v>
      </c>
      <c r="D42" s="98"/>
      <c r="E42" s="32"/>
      <c r="F42" s="33">
        <f>F31+F41</f>
        <v>0</v>
      </c>
      <c r="G42" s="33">
        <f t="shared" ref="G42" si="7">G31+G41</f>
        <v>44.05</v>
      </c>
      <c r="H42" s="33">
        <f t="shared" ref="H42" si="8">H31+H41</f>
        <v>40.559999999999995</v>
      </c>
      <c r="I42" s="33">
        <f t="shared" ref="I42" si="9">I31+I41</f>
        <v>184.94</v>
      </c>
      <c r="J42" s="33">
        <f t="shared" ref="J42:L42" si="10">J31+J41</f>
        <v>1277.92</v>
      </c>
      <c r="K42" s="33"/>
      <c r="L42" s="33">
        <f t="shared" si="10"/>
        <v>0</v>
      </c>
      <c r="M42" s="33"/>
    </row>
    <row r="43" spans="1:13" ht="14.6" x14ac:dyDescent="0.4">
      <c r="A43" s="21">
        <v>1</v>
      </c>
      <c r="B43" s="22">
        <v>3</v>
      </c>
      <c r="C43" s="23" t="s">
        <v>19</v>
      </c>
      <c r="D43" s="6" t="s">
        <v>20</v>
      </c>
      <c r="E43" s="55" t="s">
        <v>83</v>
      </c>
      <c r="F43" s="50" t="s">
        <v>52</v>
      </c>
      <c r="G43" s="51">
        <v>13.32</v>
      </c>
      <c r="H43" s="51">
        <v>15.07</v>
      </c>
      <c r="I43" s="51">
        <v>38.33</v>
      </c>
      <c r="J43" s="51">
        <v>353.98</v>
      </c>
      <c r="K43" s="42"/>
      <c r="L43" s="41"/>
      <c r="M43" s="44"/>
    </row>
    <row r="44" spans="1:13" ht="14.6" x14ac:dyDescent="0.4">
      <c r="A44" s="24"/>
      <c r="B44" s="16"/>
      <c r="C44" s="11"/>
      <c r="D44" s="7" t="s">
        <v>21</v>
      </c>
      <c r="E44" s="55" t="s">
        <v>53</v>
      </c>
      <c r="F44" s="53" t="str">
        <f>"200"</f>
        <v>200</v>
      </c>
      <c r="G44" s="53">
        <v>0.08</v>
      </c>
      <c r="H44" s="53">
        <v>0.02</v>
      </c>
      <c r="I44" s="53">
        <v>9.84</v>
      </c>
      <c r="J44" s="53">
        <v>37.799999999999997</v>
      </c>
      <c r="K44" s="45"/>
      <c r="L44" s="44"/>
      <c r="M44" s="44"/>
    </row>
    <row r="45" spans="1:13" ht="15" thickBot="1" x14ac:dyDescent="0.45">
      <c r="A45" s="24"/>
      <c r="B45" s="16"/>
      <c r="C45" s="11"/>
      <c r="D45" s="7" t="s">
        <v>29</v>
      </c>
      <c r="E45" s="49" t="s">
        <v>54</v>
      </c>
      <c r="F45" s="50" t="s">
        <v>59</v>
      </c>
      <c r="G45" s="51">
        <v>2.64</v>
      </c>
      <c r="H45" s="51">
        <v>0.3</v>
      </c>
      <c r="I45" s="51">
        <v>18.760000000000002</v>
      </c>
      <c r="J45" s="51">
        <v>89.56</v>
      </c>
      <c r="K45" s="45"/>
      <c r="L45" s="44"/>
      <c r="M45" s="44"/>
    </row>
    <row r="46" spans="1:13" ht="15" thickBot="1" x14ac:dyDescent="0.45">
      <c r="A46" s="24"/>
      <c r="B46" s="16"/>
      <c r="C46" s="11"/>
      <c r="D46" s="7" t="s">
        <v>129</v>
      </c>
      <c r="E46" s="49" t="s">
        <v>84</v>
      </c>
      <c r="F46" s="50" t="s">
        <v>79</v>
      </c>
      <c r="G46" s="51">
        <v>3.02</v>
      </c>
      <c r="H46" s="51">
        <v>3.2</v>
      </c>
      <c r="I46" s="51">
        <v>5.44</v>
      </c>
      <c r="J46" s="51">
        <v>105.66</v>
      </c>
      <c r="K46" s="45"/>
      <c r="L46" s="44"/>
      <c r="M46" s="44"/>
    </row>
    <row r="47" spans="1:13" ht="15" thickBot="1" x14ac:dyDescent="0.45">
      <c r="A47" s="24"/>
      <c r="B47" s="16"/>
      <c r="C47" s="11"/>
      <c r="D47" s="2"/>
      <c r="E47" s="43"/>
      <c r="F47" s="44"/>
      <c r="G47" s="44"/>
      <c r="H47" s="44"/>
      <c r="I47" s="44"/>
      <c r="J47" s="44"/>
      <c r="K47" s="45"/>
      <c r="L47" s="44"/>
      <c r="M47" s="44"/>
    </row>
    <row r="48" spans="1:13" ht="15" thickBot="1" x14ac:dyDescent="0.45">
      <c r="A48" s="24"/>
      <c r="B48" s="16"/>
      <c r="C48" s="11"/>
      <c r="D48" s="6"/>
      <c r="E48" s="43"/>
      <c r="F48" s="44"/>
      <c r="G48" s="44"/>
      <c r="H48" s="44"/>
      <c r="I48" s="44"/>
      <c r="J48" s="44"/>
      <c r="K48" s="45"/>
      <c r="L48" s="44"/>
      <c r="M48" s="44"/>
    </row>
    <row r="49" spans="1:13" ht="15" thickBot="1" x14ac:dyDescent="0.4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  <c r="M49" s="44"/>
    </row>
    <row r="50" spans="1:13" ht="15" thickBot="1" x14ac:dyDescent="0.45">
      <c r="A50" s="25"/>
      <c r="B50" s="18"/>
      <c r="C50" s="8"/>
      <c r="D50" s="19" t="s">
        <v>31</v>
      </c>
      <c r="E50" s="9"/>
      <c r="F50" s="20">
        <f>SUM(F43:F49)</f>
        <v>0</v>
      </c>
      <c r="G50" s="20">
        <f>SUM(G43:G49)</f>
        <v>19.059999999999999</v>
      </c>
      <c r="H50" s="20">
        <f>SUM(H43:H49)</f>
        <v>18.59</v>
      </c>
      <c r="I50" s="20">
        <f>SUM(I43:I49)</f>
        <v>72.37</v>
      </c>
      <c r="J50" s="20">
        <f>SUM(J43:J49)</f>
        <v>587</v>
      </c>
      <c r="K50" s="26"/>
      <c r="L50" s="20">
        <f t="shared" ref="L50" si="11">SUM(L43:L49)</f>
        <v>0</v>
      </c>
      <c r="M50" s="20"/>
    </row>
    <row r="51" spans="1:13" ht="15" thickBot="1" x14ac:dyDescent="0.45">
      <c r="A51" s="27">
        <f>A43</f>
        <v>1</v>
      </c>
      <c r="B51" s="14">
        <f>B43</f>
        <v>3</v>
      </c>
      <c r="C51" s="10" t="s">
        <v>23</v>
      </c>
      <c r="D51" s="7" t="s">
        <v>24</v>
      </c>
      <c r="E51" s="43"/>
      <c r="F51" s="44"/>
      <c r="G51" s="44"/>
      <c r="H51" s="44"/>
      <c r="I51" s="44"/>
      <c r="J51" s="44"/>
      <c r="K51" s="45"/>
      <c r="L51" s="44"/>
      <c r="M51" s="44"/>
    </row>
    <row r="52" spans="1:13" ht="15" thickBot="1" x14ac:dyDescent="0.45">
      <c r="A52" s="24"/>
      <c r="B52" s="16"/>
      <c r="C52" s="11"/>
      <c r="D52" s="7" t="s">
        <v>25</v>
      </c>
      <c r="E52" s="49" t="s">
        <v>55</v>
      </c>
      <c r="F52" s="50" t="s">
        <v>81</v>
      </c>
      <c r="G52" s="51">
        <v>5.46</v>
      </c>
      <c r="H52" s="51">
        <v>6.42</v>
      </c>
      <c r="I52" s="51">
        <v>18.77</v>
      </c>
      <c r="J52" s="51">
        <v>141.16999999999999</v>
      </c>
      <c r="K52" s="45"/>
      <c r="L52" s="44"/>
      <c r="M52" s="44"/>
    </row>
    <row r="53" spans="1:13" ht="15" thickBot="1" x14ac:dyDescent="0.45">
      <c r="A53" s="24"/>
      <c r="B53" s="16"/>
      <c r="C53" s="11"/>
      <c r="D53" s="7" t="s">
        <v>26</v>
      </c>
      <c r="E53" s="49" t="s">
        <v>56</v>
      </c>
      <c r="F53" s="50" t="s">
        <v>41</v>
      </c>
      <c r="G53" s="53">
        <v>10.54</v>
      </c>
      <c r="H53" s="53">
        <v>14.63</v>
      </c>
      <c r="I53" s="53">
        <v>11.06</v>
      </c>
      <c r="J53" s="53">
        <v>220.62</v>
      </c>
      <c r="K53" s="45"/>
      <c r="L53" s="44"/>
      <c r="M53" s="44"/>
    </row>
    <row r="54" spans="1:13" ht="15" thickBot="1" x14ac:dyDescent="0.45">
      <c r="A54" s="24"/>
      <c r="B54" s="16"/>
      <c r="C54" s="11"/>
      <c r="D54" s="7" t="s">
        <v>27</v>
      </c>
      <c r="E54" s="49" t="s">
        <v>85</v>
      </c>
      <c r="F54" s="50" t="s">
        <v>43</v>
      </c>
      <c r="G54" s="52">
        <v>6.67</v>
      </c>
      <c r="H54" s="53">
        <v>4.68</v>
      </c>
      <c r="I54" s="53">
        <v>29.26</v>
      </c>
      <c r="J54" s="53">
        <v>185.88</v>
      </c>
      <c r="K54" s="45"/>
      <c r="L54" s="44"/>
      <c r="M54" s="44"/>
    </row>
    <row r="55" spans="1:13" ht="15" thickBot="1" x14ac:dyDescent="0.45">
      <c r="A55" s="24"/>
      <c r="B55" s="16"/>
      <c r="C55" s="11"/>
      <c r="D55" s="7" t="s">
        <v>28</v>
      </c>
      <c r="E55" s="49" t="s">
        <v>116</v>
      </c>
      <c r="F55" s="62" t="str">
        <f>"200"</f>
        <v>200</v>
      </c>
      <c r="G55" s="51">
        <v>0.41</v>
      </c>
      <c r="H55" s="51">
        <v>0.17</v>
      </c>
      <c r="I55" s="51">
        <v>17.649999999999999</v>
      </c>
      <c r="J55" s="51">
        <v>68.790000000000006</v>
      </c>
      <c r="K55" s="45"/>
      <c r="L55" s="44"/>
      <c r="M55" s="44"/>
    </row>
    <row r="56" spans="1:13" ht="15" thickBot="1" x14ac:dyDescent="0.45">
      <c r="A56" s="24"/>
      <c r="B56" s="16"/>
      <c r="C56" s="11"/>
      <c r="D56" s="7" t="s">
        <v>29</v>
      </c>
      <c r="E56" s="49" t="s">
        <v>54</v>
      </c>
      <c r="F56" s="50" t="s">
        <v>45</v>
      </c>
      <c r="G56" s="51">
        <v>0.7</v>
      </c>
      <c r="H56" s="51">
        <v>0.12</v>
      </c>
      <c r="I56" s="51">
        <v>9.3699999999999992</v>
      </c>
      <c r="J56" s="51">
        <v>44.77</v>
      </c>
      <c r="K56" s="45"/>
      <c r="L56" s="44"/>
      <c r="M56" s="44"/>
    </row>
    <row r="57" spans="1:13" ht="15" thickBot="1" x14ac:dyDescent="0.45">
      <c r="A57" s="24"/>
      <c r="B57" s="16"/>
      <c r="C57" s="11"/>
      <c r="D57" s="7" t="s">
        <v>30</v>
      </c>
      <c r="E57" s="49" t="s">
        <v>39</v>
      </c>
      <c r="F57" s="50" t="s">
        <v>45</v>
      </c>
      <c r="G57" s="51">
        <v>1.32</v>
      </c>
      <c r="H57" s="51">
        <v>0.24</v>
      </c>
      <c r="I57" s="51">
        <v>8.34</v>
      </c>
      <c r="J57" s="51">
        <v>38.68</v>
      </c>
      <c r="K57" s="45"/>
      <c r="L57" s="44"/>
      <c r="M57" s="44"/>
    </row>
    <row r="58" spans="1:13" ht="15" thickBot="1" x14ac:dyDescent="0.45">
      <c r="A58" s="24"/>
      <c r="B58" s="16"/>
      <c r="C58" s="11"/>
      <c r="D58" s="6"/>
      <c r="E58" s="55" t="s">
        <v>74</v>
      </c>
      <c r="F58" s="50" t="s">
        <v>51</v>
      </c>
      <c r="G58" s="51">
        <v>1.25</v>
      </c>
      <c r="H58" s="51">
        <v>1.24</v>
      </c>
      <c r="I58" s="51">
        <v>23.01</v>
      </c>
      <c r="J58" s="51">
        <v>71.47</v>
      </c>
      <c r="K58" s="45"/>
      <c r="L58" s="44"/>
      <c r="M58" s="44"/>
    </row>
    <row r="59" spans="1:13" ht="15" thickBot="1" x14ac:dyDescent="0.4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  <c r="M59" s="44"/>
    </row>
    <row r="60" spans="1:13" ht="15" thickBot="1" x14ac:dyDescent="0.45">
      <c r="A60" s="25"/>
      <c r="B60" s="18"/>
      <c r="C60" s="8"/>
      <c r="D60" s="19" t="s">
        <v>31</v>
      </c>
      <c r="E60" s="12"/>
      <c r="F60" s="20">
        <f>SUM(F51:F59)</f>
        <v>0</v>
      </c>
      <c r="G60" s="20">
        <f t="shared" ref="G60" si="12">SUM(G51:G59)</f>
        <v>26.35</v>
      </c>
      <c r="H60" s="20">
        <f t="shared" ref="H60" si="13">SUM(H51:H59)</f>
        <v>27.5</v>
      </c>
      <c r="I60" s="20">
        <f t="shared" ref="I60" si="14">SUM(I51:I59)</f>
        <v>117.46000000000002</v>
      </c>
      <c r="J60" s="20">
        <f t="shared" ref="J60:L60" si="15">SUM(J51:J59)</f>
        <v>771.37999999999988</v>
      </c>
      <c r="K60" s="26"/>
      <c r="L60" s="20">
        <f t="shared" si="15"/>
        <v>0</v>
      </c>
      <c r="M60" s="20"/>
    </row>
    <row r="61" spans="1:13" ht="15.75" customHeight="1" thickBot="1" x14ac:dyDescent="0.35">
      <c r="A61" s="30">
        <f>A43</f>
        <v>1</v>
      </c>
      <c r="B61" s="31">
        <f>B43</f>
        <v>3</v>
      </c>
      <c r="C61" s="97" t="s">
        <v>4</v>
      </c>
      <c r="D61" s="98"/>
      <c r="E61" s="32"/>
      <c r="F61" s="33">
        <f>F50+F60</f>
        <v>0</v>
      </c>
      <c r="G61" s="33">
        <f t="shared" ref="G61" si="16">G50+G60</f>
        <v>45.41</v>
      </c>
      <c r="H61" s="33">
        <f t="shared" ref="H61" si="17">H50+H60</f>
        <v>46.09</v>
      </c>
      <c r="I61" s="33">
        <f t="shared" ref="I61" si="18">I50+I60</f>
        <v>189.83000000000004</v>
      </c>
      <c r="J61" s="33">
        <f t="shared" ref="J61:L61" si="19">J50+J60</f>
        <v>1358.3799999999999</v>
      </c>
      <c r="K61" s="33"/>
      <c r="L61" s="33">
        <f t="shared" si="19"/>
        <v>0</v>
      </c>
      <c r="M61" s="33"/>
    </row>
    <row r="62" spans="1:13" ht="14.6" x14ac:dyDescent="0.4">
      <c r="A62" s="21">
        <v>1</v>
      </c>
      <c r="B62" s="22">
        <v>4</v>
      </c>
      <c r="C62" s="23" t="s">
        <v>19</v>
      </c>
      <c r="D62" s="5" t="s">
        <v>20</v>
      </c>
      <c r="E62" s="80" t="s">
        <v>86</v>
      </c>
      <c r="F62" s="71" t="s">
        <v>87</v>
      </c>
      <c r="G62" s="53">
        <v>15.41</v>
      </c>
      <c r="H62" s="53">
        <v>17.37</v>
      </c>
      <c r="I62" s="53">
        <v>40.72</v>
      </c>
      <c r="J62" s="53">
        <v>321.08</v>
      </c>
      <c r="K62" s="42"/>
      <c r="L62" s="41"/>
      <c r="M62" s="44"/>
    </row>
    <row r="63" spans="1:13" ht="14.6" x14ac:dyDescent="0.4">
      <c r="A63" s="24"/>
      <c r="B63" s="16"/>
      <c r="C63" s="11"/>
      <c r="D63" s="7" t="s">
        <v>21</v>
      </c>
      <c r="E63" s="81" t="s">
        <v>57</v>
      </c>
      <c r="F63" s="53" t="str">
        <f>"200"</f>
        <v>200</v>
      </c>
      <c r="G63" s="53">
        <v>0.08</v>
      </c>
      <c r="H63" s="53">
        <v>0.02</v>
      </c>
      <c r="I63" s="53">
        <v>9.84</v>
      </c>
      <c r="J63" s="53">
        <v>37.799999999999997</v>
      </c>
      <c r="K63" s="45"/>
      <c r="L63" s="44"/>
      <c r="M63" s="44"/>
    </row>
    <row r="64" spans="1:13" ht="15" thickBot="1" x14ac:dyDescent="0.45">
      <c r="A64" s="24"/>
      <c r="B64" s="16"/>
      <c r="C64" s="11"/>
      <c r="D64" s="7" t="s">
        <v>22</v>
      </c>
      <c r="E64" s="82" t="s">
        <v>54</v>
      </c>
      <c r="F64" s="56" t="s">
        <v>46</v>
      </c>
      <c r="G64" s="53">
        <v>1.98</v>
      </c>
      <c r="H64" s="53">
        <v>0.2</v>
      </c>
      <c r="I64" s="53">
        <v>14.07</v>
      </c>
      <c r="J64" s="53">
        <v>67.17</v>
      </c>
      <c r="K64" s="45"/>
      <c r="L64" s="44"/>
      <c r="M64" s="44"/>
    </row>
    <row r="65" spans="1:13" ht="15" thickBot="1" x14ac:dyDescent="0.45">
      <c r="A65" s="24"/>
      <c r="B65" s="16"/>
      <c r="C65" s="11"/>
      <c r="D65" s="7" t="s">
        <v>130</v>
      </c>
      <c r="E65" s="82" t="s">
        <v>40</v>
      </c>
      <c r="F65" s="83">
        <v>100</v>
      </c>
      <c r="G65" s="53">
        <v>0.4</v>
      </c>
      <c r="H65" s="53">
        <v>0.4</v>
      </c>
      <c r="I65" s="53">
        <v>11.6</v>
      </c>
      <c r="J65" s="53">
        <v>48.68</v>
      </c>
      <c r="K65" s="45"/>
      <c r="L65" s="44"/>
      <c r="M65" s="44"/>
    </row>
    <row r="66" spans="1:13" ht="15" thickBot="1" x14ac:dyDescent="0.45">
      <c r="A66" s="24"/>
      <c r="B66" s="16"/>
      <c r="C66" s="11"/>
      <c r="E66" s="43"/>
      <c r="F66" s="44"/>
      <c r="G66" s="44"/>
      <c r="H66" s="44"/>
      <c r="I66" s="44"/>
      <c r="J66" s="44"/>
      <c r="K66" s="45"/>
      <c r="L66" s="44"/>
      <c r="M66" s="44"/>
    </row>
    <row r="67" spans="1:13" ht="15" thickBot="1" x14ac:dyDescent="0.45">
      <c r="A67" s="24"/>
      <c r="B67" s="16"/>
      <c r="C67" s="11"/>
      <c r="D67" s="6"/>
      <c r="E67" s="43"/>
      <c r="F67" s="44"/>
      <c r="G67" s="44"/>
      <c r="H67" s="44"/>
      <c r="I67" s="44"/>
      <c r="J67" s="44"/>
      <c r="K67" s="45"/>
      <c r="L67" s="44"/>
      <c r="M67" s="44"/>
    </row>
    <row r="68" spans="1:13" ht="15" thickBot="1" x14ac:dyDescent="0.4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  <c r="M68" s="44"/>
    </row>
    <row r="69" spans="1:13" ht="14.6" x14ac:dyDescent="0.4">
      <c r="A69" s="25"/>
      <c r="B69" s="18"/>
      <c r="C69" s="8"/>
      <c r="D69" s="19" t="s">
        <v>31</v>
      </c>
      <c r="E69" s="9"/>
      <c r="F69" s="20"/>
      <c r="G69" s="20">
        <f t="shared" ref="G69" si="20">SUM(G62:G68)</f>
        <v>17.869999999999997</v>
      </c>
      <c r="H69" s="20">
        <f t="shared" ref="H69" si="21">SUM(H62:H68)</f>
        <v>17.989999999999998</v>
      </c>
      <c r="I69" s="20">
        <f t="shared" ref="I69" si="22">SUM(I62:I68)</f>
        <v>76.22999999999999</v>
      </c>
      <c r="J69" s="20">
        <f t="shared" ref="J69:L69" si="23">SUM(J62:J68)</f>
        <v>474.73</v>
      </c>
      <c r="K69" s="26"/>
      <c r="L69" s="20">
        <f t="shared" si="23"/>
        <v>0</v>
      </c>
      <c r="M69" s="20"/>
    </row>
    <row r="70" spans="1:13" ht="14.6" x14ac:dyDescent="0.4">
      <c r="A70" s="27">
        <f>A62</f>
        <v>1</v>
      </c>
      <c r="B70" s="14">
        <f>B62</f>
        <v>4</v>
      </c>
      <c r="C70" s="10" t="s">
        <v>23</v>
      </c>
      <c r="D70" s="7" t="s">
        <v>25</v>
      </c>
      <c r="E70" s="49" t="s">
        <v>88</v>
      </c>
      <c r="F70" s="50" t="s">
        <v>81</v>
      </c>
      <c r="G70" s="51">
        <v>1.96</v>
      </c>
      <c r="H70" s="51">
        <v>3.67</v>
      </c>
      <c r="I70" s="51">
        <v>9.43</v>
      </c>
      <c r="J70" s="51">
        <v>75.66</v>
      </c>
      <c r="K70" s="45"/>
      <c r="L70" s="44"/>
      <c r="M70" s="44"/>
    </row>
    <row r="71" spans="1:13" ht="14.6" x14ac:dyDescent="0.4">
      <c r="A71" s="24"/>
      <c r="B71" s="16"/>
      <c r="C71" s="11"/>
      <c r="D71" s="7" t="s">
        <v>26</v>
      </c>
      <c r="E71" s="49" t="s">
        <v>89</v>
      </c>
      <c r="F71" s="50" t="s">
        <v>41</v>
      </c>
      <c r="G71" s="54">
        <v>13.82</v>
      </c>
      <c r="H71" s="51">
        <v>14.87</v>
      </c>
      <c r="I71" s="51">
        <v>8.92</v>
      </c>
      <c r="J71" s="51">
        <v>218.81</v>
      </c>
      <c r="K71" s="45"/>
      <c r="L71" s="44"/>
      <c r="M71" s="44"/>
    </row>
    <row r="72" spans="1:13" ht="14.6" x14ac:dyDescent="0.4">
      <c r="A72" s="24"/>
      <c r="B72" s="16"/>
      <c r="C72" s="11"/>
      <c r="D72" s="7" t="s">
        <v>27</v>
      </c>
      <c r="E72" s="49" t="s">
        <v>117</v>
      </c>
      <c r="F72" s="50" t="s">
        <v>43</v>
      </c>
      <c r="G72" s="51">
        <v>2.52</v>
      </c>
      <c r="H72" s="51">
        <v>3.31</v>
      </c>
      <c r="I72" s="51">
        <v>28.63</v>
      </c>
      <c r="J72" s="51">
        <v>166.51</v>
      </c>
      <c r="K72" s="45"/>
      <c r="L72" s="44"/>
      <c r="M72" s="44"/>
    </row>
    <row r="73" spans="1:13" ht="14.6" x14ac:dyDescent="0.4">
      <c r="A73" s="24"/>
      <c r="B73" s="16"/>
      <c r="C73" s="11"/>
      <c r="D73" s="7" t="s">
        <v>28</v>
      </c>
      <c r="E73" s="49" t="s">
        <v>127</v>
      </c>
      <c r="F73" s="62" t="str">
        <f>"200"</f>
        <v>200</v>
      </c>
      <c r="G73" s="51">
        <v>0.72</v>
      </c>
      <c r="H73" s="51">
        <v>0.03</v>
      </c>
      <c r="I73" s="51">
        <v>23.24</v>
      </c>
      <c r="J73" s="51">
        <v>88.19</v>
      </c>
      <c r="K73" s="45"/>
      <c r="L73" s="44"/>
      <c r="M73" s="44"/>
    </row>
    <row r="74" spans="1:13" ht="14.6" x14ac:dyDescent="0.4">
      <c r="A74" s="24"/>
      <c r="B74" s="16"/>
      <c r="C74" s="11"/>
      <c r="D74" s="7" t="s">
        <v>29</v>
      </c>
      <c r="E74" s="55" t="s">
        <v>44</v>
      </c>
      <c r="F74" s="56" t="s">
        <v>51</v>
      </c>
      <c r="G74" s="53">
        <v>2.25</v>
      </c>
      <c r="H74" s="53">
        <v>0.75</v>
      </c>
      <c r="I74" s="53">
        <v>13.45</v>
      </c>
      <c r="J74" s="53">
        <v>66.91</v>
      </c>
      <c r="K74" s="45"/>
      <c r="L74" s="44"/>
      <c r="M74" s="44"/>
    </row>
    <row r="75" spans="1:13" ht="14.6" x14ac:dyDescent="0.4">
      <c r="A75" s="24"/>
      <c r="B75" s="16"/>
      <c r="C75" s="11"/>
      <c r="D75" s="7" t="s">
        <v>30</v>
      </c>
      <c r="E75" s="55" t="s">
        <v>39</v>
      </c>
      <c r="F75" s="50" t="s">
        <v>51</v>
      </c>
      <c r="G75" s="51">
        <v>1.65</v>
      </c>
      <c r="H75" s="51">
        <v>0.3</v>
      </c>
      <c r="I75" s="51">
        <v>10.43</v>
      </c>
      <c r="J75" s="51">
        <v>48.35</v>
      </c>
      <c r="K75" s="45"/>
      <c r="L75" s="44"/>
      <c r="M75" s="44"/>
    </row>
    <row r="76" spans="1:13" ht="14.6" x14ac:dyDescent="0.4">
      <c r="A76" s="24"/>
      <c r="B76" s="16"/>
      <c r="C76" s="11"/>
      <c r="D76" s="76" t="s">
        <v>131</v>
      </c>
      <c r="E76" s="43" t="s">
        <v>90</v>
      </c>
      <c r="F76" s="44">
        <v>50</v>
      </c>
      <c r="G76" s="44">
        <v>1.72</v>
      </c>
      <c r="H76" s="44">
        <v>2.46</v>
      </c>
      <c r="I76" s="44">
        <v>11.13</v>
      </c>
      <c r="J76" s="44">
        <v>88.28</v>
      </c>
      <c r="K76" s="45"/>
      <c r="L76" s="44"/>
      <c r="M76" s="44"/>
    </row>
    <row r="77" spans="1:13" ht="15" thickBot="1" x14ac:dyDescent="0.45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  <c r="M77" s="44"/>
    </row>
    <row r="78" spans="1:13" ht="15" thickBot="1" x14ac:dyDescent="0.45">
      <c r="A78" s="25"/>
      <c r="B78" s="18"/>
      <c r="C78" s="8"/>
      <c r="D78" s="19" t="s">
        <v>31</v>
      </c>
      <c r="E78" s="12"/>
      <c r="F78" s="20"/>
      <c r="G78" s="20">
        <f>SUM(G70:G77)</f>
        <v>24.639999999999997</v>
      </c>
      <c r="H78" s="20">
        <f>SUM(H70:H77)</f>
        <v>25.39</v>
      </c>
      <c r="I78" s="20">
        <f>SUM(I70:I77)</f>
        <v>105.22999999999999</v>
      </c>
      <c r="J78" s="20">
        <f>SUM(J70:J77)</f>
        <v>752.71</v>
      </c>
      <c r="K78" s="26"/>
      <c r="L78" s="20">
        <f t="shared" ref="L78" si="24">SUM(L70:L77)</f>
        <v>0</v>
      </c>
      <c r="M78" s="20"/>
    </row>
    <row r="79" spans="1:13" ht="15.75" customHeight="1" thickBot="1" x14ac:dyDescent="0.35">
      <c r="A79" s="30">
        <f>A62</f>
        <v>1</v>
      </c>
      <c r="B79" s="31">
        <f>B62</f>
        <v>4</v>
      </c>
      <c r="C79" s="97" t="s">
        <v>4</v>
      </c>
      <c r="D79" s="98"/>
      <c r="E79" s="32"/>
      <c r="F79" s="33">
        <f>F69+F78</f>
        <v>0</v>
      </c>
      <c r="G79" s="33">
        <f>G69+G78</f>
        <v>42.509999999999991</v>
      </c>
      <c r="H79" s="33">
        <f>H69+H78</f>
        <v>43.379999999999995</v>
      </c>
      <c r="I79" s="33">
        <f>I69+I78</f>
        <v>181.45999999999998</v>
      </c>
      <c r="J79" s="33">
        <f>J69+J78</f>
        <v>1227.44</v>
      </c>
      <c r="K79" s="33"/>
      <c r="L79" s="33">
        <f>L69+L78</f>
        <v>0</v>
      </c>
      <c r="M79" s="33"/>
    </row>
    <row r="80" spans="1:13" ht="14.6" x14ac:dyDescent="0.4">
      <c r="A80" s="21">
        <v>1</v>
      </c>
      <c r="B80" s="22">
        <v>5</v>
      </c>
      <c r="C80" s="23" t="s">
        <v>19</v>
      </c>
      <c r="D80" s="74" t="s">
        <v>22</v>
      </c>
      <c r="E80" s="65" t="s">
        <v>91</v>
      </c>
      <c r="F80" s="50" t="s">
        <v>46</v>
      </c>
      <c r="G80" s="52">
        <v>1.88</v>
      </c>
      <c r="H80" s="52">
        <v>1.33</v>
      </c>
      <c r="I80" s="52">
        <v>9.68</v>
      </c>
      <c r="J80" s="52">
        <v>13.86</v>
      </c>
      <c r="K80" s="42"/>
      <c r="L80" s="41"/>
      <c r="M80" s="44"/>
    </row>
    <row r="81" spans="1:13" ht="14.6" x14ac:dyDescent="0.4">
      <c r="A81" s="24"/>
      <c r="B81" s="16"/>
      <c r="C81" s="11"/>
      <c r="D81" s="8" t="s">
        <v>20</v>
      </c>
      <c r="E81" s="55" t="s">
        <v>92</v>
      </c>
      <c r="F81" s="56" t="s">
        <v>41</v>
      </c>
      <c r="G81" s="53">
        <v>10.6</v>
      </c>
      <c r="H81" s="53">
        <v>12</v>
      </c>
      <c r="I81" s="53">
        <v>11.4</v>
      </c>
      <c r="J81" s="53">
        <v>237</v>
      </c>
      <c r="K81" s="45"/>
      <c r="L81" s="44"/>
      <c r="M81" s="44"/>
    </row>
    <row r="82" spans="1:13" ht="14.6" x14ac:dyDescent="0.4">
      <c r="A82" s="24"/>
      <c r="B82" s="16"/>
      <c r="C82" s="11"/>
      <c r="D82" s="8" t="s">
        <v>20</v>
      </c>
      <c r="E82" s="55" t="s">
        <v>118</v>
      </c>
      <c r="F82" s="56" t="s">
        <v>43</v>
      </c>
      <c r="G82" s="53">
        <v>4.1500000000000004</v>
      </c>
      <c r="H82" s="53">
        <v>4.9000000000000004</v>
      </c>
      <c r="I82" s="53">
        <v>29.43</v>
      </c>
      <c r="J82" s="53">
        <v>176.79</v>
      </c>
      <c r="K82" s="45"/>
      <c r="L82" s="44"/>
      <c r="M82" s="44"/>
    </row>
    <row r="83" spans="1:13" ht="14.6" x14ac:dyDescent="0.4">
      <c r="A83" s="24"/>
      <c r="B83" s="16"/>
      <c r="C83" s="11"/>
      <c r="D83" s="7" t="s">
        <v>21</v>
      </c>
      <c r="E83" s="55" t="s">
        <v>93</v>
      </c>
      <c r="F83" s="56" t="s">
        <v>52</v>
      </c>
      <c r="G83" s="53">
        <v>0</v>
      </c>
      <c r="H83" s="53">
        <v>0</v>
      </c>
      <c r="I83" s="53">
        <v>19.68</v>
      </c>
      <c r="J83" s="53">
        <v>70</v>
      </c>
      <c r="K83" s="45"/>
      <c r="L83" s="44"/>
      <c r="M83" s="44"/>
    </row>
    <row r="84" spans="1:13" ht="14.6" x14ac:dyDescent="0.4">
      <c r="A84" s="24"/>
      <c r="B84" s="16"/>
      <c r="C84" s="11"/>
      <c r="D84" s="1" t="s">
        <v>29</v>
      </c>
      <c r="E84" s="55" t="s">
        <v>54</v>
      </c>
      <c r="F84" s="56" t="s">
        <v>46</v>
      </c>
      <c r="G84" s="52">
        <v>1.98</v>
      </c>
      <c r="H84" s="53">
        <v>0.2</v>
      </c>
      <c r="I84" s="53">
        <v>14.07</v>
      </c>
      <c r="J84" s="53">
        <v>67.17</v>
      </c>
      <c r="K84" s="45"/>
      <c r="L84" s="44"/>
      <c r="M84" s="44"/>
    </row>
    <row r="85" spans="1:13" ht="14.6" x14ac:dyDescent="0.4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  <c r="M85" s="44"/>
    </row>
    <row r="86" spans="1:13" ht="14.6" x14ac:dyDescent="0.4">
      <c r="A86" s="25"/>
      <c r="B86" s="18"/>
      <c r="C86" s="8"/>
      <c r="D86" s="19" t="s">
        <v>31</v>
      </c>
      <c r="E86" s="9"/>
      <c r="F86" s="20">
        <f>SUM(F80:F85)</f>
        <v>0</v>
      </c>
      <c r="G86" s="20">
        <f>SUM(G80:G85)</f>
        <v>18.610000000000003</v>
      </c>
      <c r="H86" s="20">
        <f>SUM(H80:H85)</f>
        <v>18.43</v>
      </c>
      <c r="I86" s="20">
        <f>SUM(I80:I85)</f>
        <v>84.259999999999991</v>
      </c>
      <c r="J86" s="20">
        <f>SUM(J80:J85)</f>
        <v>564.81999999999994</v>
      </c>
      <c r="K86" s="26"/>
      <c r="L86" s="20">
        <f>SUM(L80:L85)</f>
        <v>0</v>
      </c>
      <c r="M86" s="20"/>
    </row>
    <row r="87" spans="1:13" ht="14.6" x14ac:dyDescent="0.4">
      <c r="A87" s="27">
        <f>A80</f>
        <v>1</v>
      </c>
      <c r="B87" s="14">
        <f>B80</f>
        <v>5</v>
      </c>
      <c r="C87" s="10" t="s">
        <v>23</v>
      </c>
      <c r="D87" s="7" t="s">
        <v>25</v>
      </c>
      <c r="E87" s="49" t="s">
        <v>60</v>
      </c>
      <c r="F87" s="62" t="s">
        <v>94</v>
      </c>
      <c r="G87" s="51">
        <v>3.21</v>
      </c>
      <c r="H87" s="51">
        <v>4.8499999999999996</v>
      </c>
      <c r="I87" s="51">
        <v>23.6</v>
      </c>
      <c r="J87" s="51">
        <v>127.39</v>
      </c>
      <c r="K87" s="45"/>
      <c r="L87" s="44"/>
      <c r="M87" s="44"/>
    </row>
    <row r="88" spans="1:13" ht="14.6" x14ac:dyDescent="0.4">
      <c r="A88" s="24"/>
      <c r="B88" s="16"/>
      <c r="C88" s="11"/>
      <c r="D88" s="7" t="s">
        <v>26</v>
      </c>
      <c r="E88" s="49" t="s">
        <v>128</v>
      </c>
      <c r="F88" s="50" t="s">
        <v>41</v>
      </c>
      <c r="G88" s="53">
        <v>12.13</v>
      </c>
      <c r="H88" s="53">
        <v>14.72</v>
      </c>
      <c r="I88" s="53">
        <v>7.6</v>
      </c>
      <c r="J88" s="53">
        <v>244.99</v>
      </c>
      <c r="K88" s="45"/>
      <c r="L88" s="44"/>
      <c r="M88" s="44"/>
    </row>
    <row r="89" spans="1:13" ht="14.6" x14ac:dyDescent="0.4">
      <c r="A89" s="24"/>
      <c r="B89" s="16"/>
      <c r="C89" s="11"/>
      <c r="D89" s="7" t="s">
        <v>27</v>
      </c>
      <c r="E89" s="49" t="s">
        <v>64</v>
      </c>
      <c r="F89" s="62" t="s">
        <v>43</v>
      </c>
      <c r="G89" s="51">
        <v>4.32</v>
      </c>
      <c r="H89" s="51">
        <v>4.87</v>
      </c>
      <c r="I89" s="51">
        <v>22.53</v>
      </c>
      <c r="J89" s="51">
        <v>145.49</v>
      </c>
      <c r="K89" s="45"/>
      <c r="L89" s="44"/>
      <c r="M89" s="44"/>
    </row>
    <row r="90" spans="1:13" ht="14.6" x14ac:dyDescent="0.4">
      <c r="A90" s="24"/>
      <c r="B90" s="16"/>
      <c r="C90" s="11"/>
      <c r="D90" s="7" t="s">
        <v>28</v>
      </c>
      <c r="E90" s="49" t="s">
        <v>93</v>
      </c>
      <c r="F90" s="54" t="str">
        <f>"200"</f>
        <v>200</v>
      </c>
      <c r="G90" s="51">
        <v>0</v>
      </c>
      <c r="H90" s="51">
        <v>0</v>
      </c>
      <c r="I90" s="51">
        <v>19.68</v>
      </c>
      <c r="J90" s="51">
        <v>70</v>
      </c>
      <c r="K90" s="45"/>
      <c r="L90" s="44"/>
      <c r="M90" s="44"/>
    </row>
    <row r="91" spans="1:13" ht="14.6" x14ac:dyDescent="0.4">
      <c r="A91" s="24"/>
      <c r="B91" s="16"/>
      <c r="C91" s="11"/>
      <c r="D91" s="7" t="s">
        <v>29</v>
      </c>
      <c r="E91" s="55" t="s">
        <v>44</v>
      </c>
      <c r="F91" s="56" t="s">
        <v>46</v>
      </c>
      <c r="G91" s="52">
        <v>2.7</v>
      </c>
      <c r="H91" s="53">
        <v>0.9</v>
      </c>
      <c r="I91" s="53">
        <v>16.14</v>
      </c>
      <c r="J91" s="53">
        <v>80.3</v>
      </c>
      <c r="K91" s="45"/>
      <c r="L91" s="44"/>
      <c r="M91" s="44"/>
    </row>
    <row r="92" spans="1:13" ht="14.6" x14ac:dyDescent="0.4">
      <c r="A92" s="24"/>
      <c r="B92" s="16"/>
      <c r="C92" s="11"/>
      <c r="D92" s="7" t="s">
        <v>30</v>
      </c>
      <c r="E92" s="55" t="s">
        <v>39</v>
      </c>
      <c r="F92" s="50" t="s">
        <v>46</v>
      </c>
      <c r="G92" s="51">
        <v>1.98</v>
      </c>
      <c r="H92" s="51">
        <v>0.36</v>
      </c>
      <c r="I92" s="51">
        <v>12.51</v>
      </c>
      <c r="J92" s="51">
        <v>58.01</v>
      </c>
      <c r="K92" s="45"/>
      <c r="L92" s="44"/>
      <c r="M92" s="44"/>
    </row>
    <row r="93" spans="1:13" ht="14.6" x14ac:dyDescent="0.4">
      <c r="A93" s="24"/>
      <c r="B93" s="16"/>
      <c r="C93" s="11"/>
      <c r="D93" s="76" t="s">
        <v>130</v>
      </c>
      <c r="E93" s="55" t="s">
        <v>40</v>
      </c>
      <c r="F93" s="50" t="s">
        <v>41</v>
      </c>
      <c r="G93" s="51">
        <v>0.4</v>
      </c>
      <c r="H93" s="51">
        <v>0.4</v>
      </c>
      <c r="I93" s="51">
        <v>11.6</v>
      </c>
      <c r="J93" s="51">
        <v>48.68</v>
      </c>
      <c r="K93" s="45"/>
      <c r="L93" s="44"/>
      <c r="M93" s="44"/>
    </row>
    <row r="94" spans="1:13" ht="14.6" x14ac:dyDescent="0.4">
      <c r="A94" s="24"/>
      <c r="B94" s="16"/>
      <c r="C94" s="11"/>
      <c r="D94" s="6"/>
      <c r="E94" s="55"/>
      <c r="F94" s="50"/>
      <c r="G94" s="51"/>
      <c r="H94" s="51"/>
      <c r="I94" s="51"/>
      <c r="J94" s="51"/>
      <c r="K94" s="45"/>
      <c r="L94" s="44"/>
      <c r="M94" s="44"/>
    </row>
    <row r="95" spans="1:13" ht="15" thickBot="1" x14ac:dyDescent="0.45">
      <c r="A95" s="24"/>
      <c r="B95" s="16"/>
      <c r="C95" s="11"/>
      <c r="D95" s="6"/>
      <c r="E95" s="43"/>
      <c r="F95" s="44"/>
      <c r="G95" s="44"/>
      <c r="H95" s="44"/>
      <c r="I95" s="44"/>
      <c r="J95" s="44"/>
      <c r="K95" s="45"/>
      <c r="L95" s="44"/>
      <c r="M95" s="44"/>
    </row>
    <row r="96" spans="1:13" ht="15" thickBot="1" x14ac:dyDescent="0.45">
      <c r="A96" s="25"/>
      <c r="B96" s="18"/>
      <c r="C96" s="8"/>
      <c r="D96" s="19" t="s">
        <v>31</v>
      </c>
      <c r="E96" s="12"/>
      <c r="F96" s="20"/>
      <c r="G96" s="20">
        <f>SUM(G87:G95)</f>
        <v>24.74</v>
      </c>
      <c r="H96" s="20">
        <f>SUM(H87:H95)</f>
        <v>26.099999999999998</v>
      </c>
      <c r="I96" s="20">
        <f>SUM(I87:I95)</f>
        <v>113.66</v>
      </c>
      <c r="J96" s="20">
        <f>SUM(J87:J95)</f>
        <v>774.8599999999999</v>
      </c>
      <c r="K96" s="26"/>
      <c r="L96" s="20">
        <f t="shared" ref="L96" si="25">SUM(L87:L95)</f>
        <v>0</v>
      </c>
      <c r="M96" s="20"/>
    </row>
    <row r="97" spans="1:13" ht="15.75" customHeight="1" thickBot="1" x14ac:dyDescent="0.35">
      <c r="A97" s="30">
        <f>A80</f>
        <v>1</v>
      </c>
      <c r="B97" s="31">
        <f>B80</f>
        <v>5</v>
      </c>
      <c r="C97" s="97" t="s">
        <v>4</v>
      </c>
      <c r="D97" s="98"/>
      <c r="E97" s="32"/>
      <c r="F97" s="33"/>
      <c r="G97" s="33">
        <f t="shared" ref="G97" si="26">G86+G96</f>
        <v>43.35</v>
      </c>
      <c r="H97" s="33">
        <f t="shared" ref="H97" si="27">H86+H96</f>
        <v>44.53</v>
      </c>
      <c r="I97" s="33">
        <f t="shared" ref="I97" si="28">I86+I96</f>
        <v>197.92</v>
      </c>
      <c r="J97" s="33">
        <f t="shared" ref="J97:L97" si="29">J86+J96</f>
        <v>1339.6799999999998</v>
      </c>
      <c r="K97" s="33"/>
      <c r="L97" s="33">
        <f t="shared" si="29"/>
        <v>0</v>
      </c>
      <c r="M97" s="33"/>
    </row>
    <row r="98" spans="1:13" ht="14.6" x14ac:dyDescent="0.4">
      <c r="A98" s="21">
        <v>2</v>
      </c>
      <c r="B98" s="22">
        <v>1</v>
      </c>
      <c r="C98" s="23" t="s">
        <v>19</v>
      </c>
      <c r="D98" s="5" t="s">
        <v>22</v>
      </c>
      <c r="E98" s="69" t="s">
        <v>37</v>
      </c>
      <c r="F98" s="56" t="s">
        <v>50</v>
      </c>
      <c r="G98" s="53">
        <v>6.05</v>
      </c>
      <c r="H98" s="53">
        <v>8.01</v>
      </c>
      <c r="I98" s="53">
        <v>17.28</v>
      </c>
      <c r="J98" s="53">
        <v>167.57</v>
      </c>
      <c r="K98" s="42"/>
      <c r="L98" s="41"/>
      <c r="M98" s="44"/>
    </row>
    <row r="99" spans="1:13" ht="14.6" x14ac:dyDescent="0.4">
      <c r="A99" s="24"/>
      <c r="B99" s="16"/>
      <c r="C99" s="11"/>
      <c r="D99" s="8" t="s">
        <v>20</v>
      </c>
      <c r="E99" s="69" t="s">
        <v>62</v>
      </c>
      <c r="F99" s="56" t="s">
        <v>95</v>
      </c>
      <c r="G99" s="53">
        <v>7.52</v>
      </c>
      <c r="H99" s="53">
        <v>6.59</v>
      </c>
      <c r="I99" s="53">
        <v>21.01</v>
      </c>
      <c r="J99" s="53">
        <v>193.13</v>
      </c>
      <c r="K99" s="45"/>
      <c r="L99" s="44"/>
      <c r="M99" s="44"/>
    </row>
    <row r="100" spans="1:13" ht="14.6" x14ac:dyDescent="0.4">
      <c r="A100" s="24"/>
      <c r="B100" s="16"/>
      <c r="C100" s="11"/>
      <c r="D100" s="8"/>
      <c r="E100" s="69" t="s">
        <v>119</v>
      </c>
      <c r="F100" s="56" t="s">
        <v>46</v>
      </c>
      <c r="G100" s="53">
        <v>0.03</v>
      </c>
      <c r="H100" s="53">
        <v>0.04</v>
      </c>
      <c r="I100" s="53">
        <v>3.45</v>
      </c>
      <c r="J100" s="53">
        <v>21.44</v>
      </c>
      <c r="K100" s="45"/>
      <c r="L100" s="44"/>
      <c r="M100" s="44"/>
    </row>
    <row r="101" spans="1:13" ht="14.6" x14ac:dyDescent="0.4">
      <c r="A101" s="24"/>
      <c r="B101" s="16"/>
      <c r="C101" s="11"/>
      <c r="D101" s="7" t="s">
        <v>21</v>
      </c>
      <c r="E101" s="55" t="s">
        <v>63</v>
      </c>
      <c r="F101" s="56" t="s">
        <v>52</v>
      </c>
      <c r="G101" s="53">
        <v>0.12</v>
      </c>
      <c r="H101" s="53">
        <v>0.02</v>
      </c>
      <c r="I101" s="53">
        <v>9.83</v>
      </c>
      <c r="J101" s="53">
        <v>38.659999999999997</v>
      </c>
      <c r="K101" s="45"/>
      <c r="L101" s="44"/>
      <c r="M101" s="44"/>
    </row>
    <row r="102" spans="1:13" ht="14.6" x14ac:dyDescent="0.4">
      <c r="A102" s="24"/>
      <c r="B102" s="16"/>
      <c r="C102" s="11"/>
      <c r="D102" s="7" t="s">
        <v>22</v>
      </c>
      <c r="E102" s="55" t="s">
        <v>54</v>
      </c>
      <c r="F102" s="78">
        <v>15</v>
      </c>
      <c r="G102" s="53">
        <v>0.99</v>
      </c>
      <c r="H102" s="53">
        <v>0.1</v>
      </c>
      <c r="I102" s="53">
        <v>7.03</v>
      </c>
      <c r="J102" s="53">
        <v>33.58</v>
      </c>
      <c r="K102" s="45"/>
      <c r="L102" s="44"/>
      <c r="M102" s="44"/>
    </row>
    <row r="103" spans="1:13" ht="14.6" x14ac:dyDescent="0.4">
      <c r="A103" s="24"/>
      <c r="B103" s="16"/>
      <c r="C103" s="11"/>
      <c r="D103" s="7" t="s">
        <v>131</v>
      </c>
      <c r="E103" s="49" t="s">
        <v>120</v>
      </c>
      <c r="F103" s="57">
        <v>25</v>
      </c>
      <c r="G103" s="51">
        <v>1.25</v>
      </c>
      <c r="H103" s="51">
        <v>1.24</v>
      </c>
      <c r="I103" s="51">
        <v>23.01</v>
      </c>
      <c r="J103" s="51">
        <v>102.1</v>
      </c>
      <c r="K103" s="45"/>
      <c r="L103" s="44"/>
      <c r="M103" s="44"/>
    </row>
    <row r="104" spans="1:13" ht="14.6" x14ac:dyDescent="0.4">
      <c r="A104" s="24"/>
      <c r="B104" s="16"/>
      <c r="C104" s="11"/>
      <c r="D104" s="6"/>
      <c r="E104" s="49"/>
      <c r="F104" s="50"/>
      <c r="G104" s="51"/>
      <c r="H104" s="51"/>
      <c r="I104" s="51"/>
      <c r="J104" s="51"/>
      <c r="K104" s="45"/>
      <c r="L104" s="44"/>
      <c r="M104" s="44"/>
    </row>
    <row r="105" spans="1:13" ht="15" thickBot="1" x14ac:dyDescent="0.45">
      <c r="A105" s="24"/>
      <c r="B105" s="16"/>
      <c r="C105" s="11"/>
      <c r="D105" s="6"/>
      <c r="E105" s="55"/>
      <c r="F105" s="50"/>
      <c r="G105" s="51"/>
      <c r="H105" s="51"/>
      <c r="I105" s="51"/>
      <c r="J105" s="51"/>
      <c r="K105" s="45"/>
      <c r="L105" s="44"/>
      <c r="M105" s="44"/>
    </row>
    <row r="106" spans="1:13" ht="15" thickBot="1" x14ac:dyDescent="0.45">
      <c r="A106" s="25"/>
      <c r="B106" s="18"/>
      <c r="C106" s="8"/>
      <c r="D106" s="19" t="s">
        <v>31</v>
      </c>
      <c r="E106" s="9"/>
      <c r="F106" s="20"/>
      <c r="G106" s="20">
        <f t="shared" ref="G106:J106" si="30">SUM(G98:G105)</f>
        <v>15.959999999999999</v>
      </c>
      <c r="H106" s="20">
        <f t="shared" si="30"/>
        <v>15.999999999999998</v>
      </c>
      <c r="I106" s="20">
        <f t="shared" si="30"/>
        <v>81.610000000000014</v>
      </c>
      <c r="J106" s="20">
        <f t="shared" si="30"/>
        <v>556.4799999999999</v>
      </c>
      <c r="K106" s="26"/>
      <c r="L106" s="20">
        <f t="shared" ref="L106" si="31">SUM(L98:L105)</f>
        <v>0</v>
      </c>
      <c r="M106" s="20"/>
    </row>
    <row r="107" spans="1:13" ht="15" thickBot="1" x14ac:dyDescent="0.45">
      <c r="A107" s="27">
        <f>A98</f>
        <v>2</v>
      </c>
      <c r="B107" s="14">
        <f>B98</f>
        <v>1</v>
      </c>
      <c r="C107" s="10" t="s">
        <v>23</v>
      </c>
      <c r="D107" s="7" t="s">
        <v>25</v>
      </c>
      <c r="E107" s="49" t="s">
        <v>76</v>
      </c>
      <c r="F107" s="50" t="s">
        <v>77</v>
      </c>
      <c r="G107" s="51">
        <v>7.25</v>
      </c>
      <c r="H107" s="51">
        <v>7.75</v>
      </c>
      <c r="I107" s="51">
        <v>32.56</v>
      </c>
      <c r="J107" s="51">
        <v>214.46</v>
      </c>
      <c r="K107" s="45"/>
      <c r="L107" s="44"/>
      <c r="M107" s="44"/>
    </row>
    <row r="108" spans="1:13" ht="15" thickBot="1" x14ac:dyDescent="0.45">
      <c r="A108" s="24"/>
      <c r="B108" s="16"/>
      <c r="C108" s="11"/>
      <c r="D108" s="7" t="s">
        <v>26</v>
      </c>
      <c r="E108" s="49" t="s">
        <v>96</v>
      </c>
      <c r="F108" s="50" t="s">
        <v>41</v>
      </c>
      <c r="G108" s="68">
        <v>10.86</v>
      </c>
      <c r="H108" s="54">
        <v>12.69</v>
      </c>
      <c r="I108" s="68">
        <v>12.12</v>
      </c>
      <c r="J108" s="68">
        <v>221.17</v>
      </c>
      <c r="K108" s="45"/>
      <c r="L108" s="44"/>
      <c r="M108" s="44"/>
    </row>
    <row r="109" spans="1:13" ht="15" thickBot="1" x14ac:dyDescent="0.45">
      <c r="A109" s="24"/>
      <c r="B109" s="16"/>
      <c r="C109" s="11"/>
      <c r="D109" s="7" t="s">
        <v>27</v>
      </c>
      <c r="E109" s="55" t="s">
        <v>97</v>
      </c>
      <c r="F109" s="56" t="s">
        <v>43</v>
      </c>
      <c r="G109" s="53">
        <v>3.63</v>
      </c>
      <c r="H109" s="53">
        <v>3.18</v>
      </c>
      <c r="I109" s="53">
        <v>35.26</v>
      </c>
      <c r="J109" s="53">
        <v>166.8</v>
      </c>
      <c r="K109" s="45"/>
      <c r="L109" s="44"/>
      <c r="M109" s="44"/>
    </row>
    <row r="110" spans="1:13" ht="15" thickBot="1" x14ac:dyDescent="0.45">
      <c r="A110" s="24"/>
      <c r="B110" s="16"/>
      <c r="C110" s="11"/>
      <c r="D110" s="7" t="s">
        <v>28</v>
      </c>
      <c r="E110" s="49" t="s">
        <v>103</v>
      </c>
      <c r="F110" s="54" t="str">
        <f>"200"</f>
        <v>200</v>
      </c>
      <c r="G110" s="51">
        <v>0.19</v>
      </c>
      <c r="H110" s="51">
        <v>7.0000000000000007E-2</v>
      </c>
      <c r="I110" s="51">
        <v>11.58</v>
      </c>
      <c r="J110" s="51">
        <v>45.64</v>
      </c>
      <c r="K110" s="45"/>
      <c r="L110" s="44"/>
      <c r="M110" s="44"/>
    </row>
    <row r="111" spans="1:13" ht="15" thickBot="1" x14ac:dyDescent="0.45">
      <c r="A111" s="24"/>
      <c r="B111" s="16"/>
      <c r="C111" s="11"/>
      <c r="D111" s="7" t="s">
        <v>29</v>
      </c>
      <c r="E111" s="55" t="s">
        <v>54</v>
      </c>
      <c r="F111" s="56" t="s">
        <v>46</v>
      </c>
      <c r="G111" s="53">
        <v>1.98</v>
      </c>
      <c r="H111" s="53">
        <v>0.2</v>
      </c>
      <c r="I111" s="53">
        <v>14.07</v>
      </c>
      <c r="J111" s="53">
        <v>67.17</v>
      </c>
      <c r="K111" s="45"/>
      <c r="L111" s="44"/>
      <c r="M111" s="44"/>
    </row>
    <row r="112" spans="1:13" ht="15" thickBot="1" x14ac:dyDescent="0.45">
      <c r="A112" s="24"/>
      <c r="B112" s="16"/>
      <c r="C112" s="11"/>
      <c r="D112" s="7" t="s">
        <v>30</v>
      </c>
      <c r="E112" s="49" t="s">
        <v>39</v>
      </c>
      <c r="F112" s="50" t="s">
        <v>51</v>
      </c>
      <c r="G112" s="51">
        <v>1.65</v>
      </c>
      <c r="H112" s="51">
        <v>0.3</v>
      </c>
      <c r="I112" s="51">
        <v>10.43</v>
      </c>
      <c r="J112" s="51">
        <v>48.35</v>
      </c>
      <c r="K112" s="45"/>
      <c r="L112" s="44"/>
      <c r="M112" s="44"/>
    </row>
    <row r="113" spans="1:13" ht="15" thickBot="1" x14ac:dyDescent="0.45">
      <c r="A113" s="24"/>
      <c r="B113" s="16"/>
      <c r="C113" s="11"/>
      <c r="D113" s="76" t="s">
        <v>129</v>
      </c>
      <c r="E113" s="55" t="s">
        <v>74</v>
      </c>
      <c r="F113" s="50" t="s">
        <v>51</v>
      </c>
      <c r="G113" s="51">
        <v>1.25</v>
      </c>
      <c r="H113" s="51">
        <v>1.24</v>
      </c>
      <c r="I113" s="51">
        <v>23.01</v>
      </c>
      <c r="J113" s="51">
        <v>71.47</v>
      </c>
      <c r="K113" s="45"/>
      <c r="L113" s="44"/>
      <c r="M113" s="44"/>
    </row>
    <row r="114" spans="1:13" ht="15" thickBot="1" x14ac:dyDescent="0.45">
      <c r="A114" s="24"/>
      <c r="B114" s="16"/>
      <c r="C114" s="11"/>
      <c r="D114" s="6"/>
      <c r="E114" s="43"/>
      <c r="F114" s="44"/>
      <c r="G114" s="44"/>
      <c r="H114" s="44"/>
      <c r="I114" s="44"/>
      <c r="J114" s="44"/>
      <c r="K114" s="45"/>
      <c r="L114" s="44"/>
      <c r="M114" s="44"/>
    </row>
    <row r="115" spans="1:13" ht="15" thickBot="1" x14ac:dyDescent="0.45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  <c r="M115" s="44"/>
    </row>
    <row r="116" spans="1:13" ht="15" thickBot="1" x14ac:dyDescent="0.45">
      <c r="A116" s="25"/>
      <c r="B116" s="18"/>
      <c r="C116" s="8"/>
      <c r="D116" s="19" t="s">
        <v>31</v>
      </c>
      <c r="E116" s="12"/>
      <c r="F116" s="20"/>
      <c r="G116" s="20">
        <f t="shared" ref="G116:J116" si="32">SUM(G107:G115)</f>
        <v>26.81</v>
      </c>
      <c r="H116" s="20">
        <f t="shared" si="32"/>
        <v>25.429999999999996</v>
      </c>
      <c r="I116" s="20">
        <f t="shared" si="32"/>
        <v>139.03</v>
      </c>
      <c r="J116" s="20">
        <f t="shared" si="32"/>
        <v>835.06000000000006</v>
      </c>
      <c r="K116" s="26"/>
      <c r="L116" s="20">
        <f t="shared" ref="L116" si="33">SUM(L107:L115)</f>
        <v>0</v>
      </c>
      <c r="M116" s="26"/>
    </row>
    <row r="117" spans="1:13" ht="15" thickBot="1" x14ac:dyDescent="0.35">
      <c r="A117" s="30">
        <f>A98</f>
        <v>2</v>
      </c>
      <c r="B117" s="31">
        <f>B98</f>
        <v>1</v>
      </c>
      <c r="C117" s="97" t="s">
        <v>4</v>
      </c>
      <c r="D117" s="98"/>
      <c r="E117" s="32"/>
      <c r="F117" s="33">
        <f>F106+F116</f>
        <v>0</v>
      </c>
      <c r="G117" s="33">
        <f t="shared" ref="G117" si="34">G106+G116</f>
        <v>42.769999999999996</v>
      </c>
      <c r="H117" s="33">
        <f t="shared" ref="H117" si="35">H106+H116</f>
        <v>41.429999999999993</v>
      </c>
      <c r="I117" s="33">
        <f t="shared" ref="I117" si="36">I106+I116</f>
        <v>220.64000000000001</v>
      </c>
      <c r="J117" s="33">
        <f t="shared" ref="J117:L117" si="37">J106+J116</f>
        <v>1391.54</v>
      </c>
      <c r="K117" s="33"/>
      <c r="L117" s="33">
        <f t="shared" si="37"/>
        <v>0</v>
      </c>
      <c r="M117" s="33"/>
    </row>
    <row r="118" spans="1:13" ht="14.6" x14ac:dyDescent="0.4">
      <c r="A118" s="15">
        <v>2</v>
      </c>
      <c r="B118" s="16">
        <v>2</v>
      </c>
      <c r="C118" s="23" t="s">
        <v>19</v>
      </c>
      <c r="D118" s="7" t="s">
        <v>20</v>
      </c>
      <c r="E118" s="49" t="s">
        <v>98</v>
      </c>
      <c r="F118" s="62" t="s">
        <v>70</v>
      </c>
      <c r="G118" s="51">
        <v>9.6</v>
      </c>
      <c r="H118" s="51">
        <v>12</v>
      </c>
      <c r="I118" s="51">
        <v>12.4</v>
      </c>
      <c r="J118" s="51">
        <v>237</v>
      </c>
      <c r="K118" s="42"/>
      <c r="L118" s="41"/>
      <c r="M118" s="44"/>
    </row>
    <row r="119" spans="1:13" ht="14.6" x14ac:dyDescent="0.4">
      <c r="A119" s="15"/>
      <c r="B119" s="16"/>
      <c r="C119" s="11"/>
      <c r="D119" s="8" t="s">
        <v>20</v>
      </c>
      <c r="E119" s="49" t="s">
        <v>133</v>
      </c>
      <c r="F119" s="62" t="s">
        <v>43</v>
      </c>
      <c r="G119" s="51">
        <v>6.74</v>
      </c>
      <c r="H119" s="51">
        <v>4.42</v>
      </c>
      <c r="I119" s="51">
        <v>18.23</v>
      </c>
      <c r="J119" s="51">
        <v>123.4</v>
      </c>
      <c r="K119" s="45"/>
      <c r="L119" s="44"/>
      <c r="M119" s="44"/>
    </row>
    <row r="120" spans="1:13" ht="14.6" x14ac:dyDescent="0.4">
      <c r="A120" s="15"/>
      <c r="B120" s="16"/>
      <c r="C120" s="11"/>
      <c r="D120" s="7" t="s">
        <v>21</v>
      </c>
      <c r="E120" s="55" t="s">
        <v>53</v>
      </c>
      <c r="F120" s="53" t="str">
        <f>"200"</f>
        <v>200</v>
      </c>
      <c r="G120" s="53">
        <v>0.08</v>
      </c>
      <c r="H120" s="53">
        <v>0.02</v>
      </c>
      <c r="I120" s="53">
        <v>9.84</v>
      </c>
      <c r="J120" s="53">
        <v>37.799999999999997</v>
      </c>
      <c r="K120" s="45"/>
      <c r="L120" s="44"/>
      <c r="M120" s="44"/>
    </row>
    <row r="121" spans="1:13" ht="14.6" x14ac:dyDescent="0.4">
      <c r="A121" s="15"/>
      <c r="B121" s="16"/>
      <c r="C121" s="11"/>
      <c r="D121" s="7" t="s">
        <v>29</v>
      </c>
      <c r="E121" s="55" t="s">
        <v>44</v>
      </c>
      <c r="F121" s="56" t="s">
        <v>46</v>
      </c>
      <c r="G121" s="53">
        <v>2.7</v>
      </c>
      <c r="H121" s="53">
        <v>0.9</v>
      </c>
      <c r="I121" s="53">
        <v>16.14</v>
      </c>
      <c r="J121" s="53">
        <v>80.3</v>
      </c>
      <c r="K121" s="45"/>
      <c r="L121" s="44"/>
      <c r="M121" s="44"/>
    </row>
    <row r="122" spans="1:13" ht="14.6" x14ac:dyDescent="0.4">
      <c r="A122" s="15"/>
      <c r="B122" s="16"/>
      <c r="C122" s="11"/>
      <c r="D122" s="76" t="s">
        <v>130</v>
      </c>
      <c r="E122" s="49" t="s">
        <v>114</v>
      </c>
      <c r="F122" s="84">
        <v>100</v>
      </c>
      <c r="G122" s="51">
        <v>0.4</v>
      </c>
      <c r="H122" s="51">
        <v>0.4</v>
      </c>
      <c r="I122" s="51">
        <v>11.6</v>
      </c>
      <c r="J122" s="51">
        <v>48.68</v>
      </c>
      <c r="K122" s="45"/>
      <c r="L122" s="44"/>
      <c r="M122" s="44"/>
    </row>
    <row r="123" spans="1:13" ht="14.6" x14ac:dyDescent="0.4">
      <c r="A123" s="15"/>
      <c r="B123" s="16"/>
      <c r="C123" s="11"/>
      <c r="D123" s="6"/>
      <c r="E123" s="43"/>
      <c r="F123" s="44"/>
      <c r="G123" s="44"/>
      <c r="H123" s="44"/>
      <c r="I123" s="44"/>
      <c r="J123" s="44"/>
      <c r="K123" s="45"/>
      <c r="L123" s="44"/>
      <c r="M123" s="44"/>
    </row>
    <row r="124" spans="1:13" ht="14.6" x14ac:dyDescent="0.4">
      <c r="A124" s="15"/>
      <c r="B124" s="16"/>
      <c r="C124" s="11"/>
      <c r="D124" s="6"/>
      <c r="E124" s="43"/>
      <c r="F124" s="44"/>
      <c r="G124" s="44"/>
      <c r="H124" s="44"/>
      <c r="I124" s="44"/>
      <c r="J124" s="44"/>
      <c r="K124" s="45"/>
      <c r="L124" s="44"/>
      <c r="M124" s="44"/>
    </row>
    <row r="125" spans="1:13" ht="15" thickBot="1" x14ac:dyDescent="0.45">
      <c r="A125" s="17"/>
      <c r="B125" s="18"/>
      <c r="C125" s="8"/>
      <c r="D125" s="19" t="s">
        <v>31</v>
      </c>
      <c r="E125" s="9"/>
      <c r="F125" s="20">
        <f>SUM(F118:F124)</f>
        <v>100</v>
      </c>
      <c r="G125" s="20">
        <f>SUM(G118:G124)</f>
        <v>19.519999999999996</v>
      </c>
      <c r="H125" s="20">
        <f>SUM(H118:H124)</f>
        <v>17.739999999999998</v>
      </c>
      <c r="I125" s="20">
        <f>SUM(I118:I124)</f>
        <v>68.209999999999994</v>
      </c>
      <c r="J125" s="20">
        <f>SUM(J118:J124)</f>
        <v>527.17999999999995</v>
      </c>
      <c r="K125" s="26"/>
      <c r="L125" s="20">
        <f t="shared" ref="L125" si="38">SUM(L118:L124)</f>
        <v>0</v>
      </c>
      <c r="M125" s="26"/>
    </row>
    <row r="126" spans="1:13" ht="15" thickBot="1" x14ac:dyDescent="0.45">
      <c r="A126" s="14">
        <f>A118</f>
        <v>2</v>
      </c>
      <c r="B126" s="14">
        <f>B118</f>
        <v>2</v>
      </c>
      <c r="C126" s="10" t="s">
        <v>23</v>
      </c>
      <c r="D126" s="77" t="s">
        <v>24</v>
      </c>
      <c r="E126" s="49" t="s">
        <v>99</v>
      </c>
      <c r="F126" s="50" t="s">
        <v>79</v>
      </c>
      <c r="G126" s="51">
        <v>0.46</v>
      </c>
      <c r="H126" s="51">
        <v>0.5</v>
      </c>
      <c r="I126" s="51">
        <v>1.96</v>
      </c>
      <c r="J126" s="51">
        <v>12.92</v>
      </c>
      <c r="K126" s="45"/>
      <c r="L126" s="44"/>
      <c r="M126" s="44"/>
    </row>
    <row r="127" spans="1:13" ht="15" thickBot="1" x14ac:dyDescent="0.45">
      <c r="A127" s="15"/>
      <c r="B127" s="16"/>
      <c r="C127" s="11"/>
      <c r="D127" s="77" t="s">
        <v>25</v>
      </c>
      <c r="E127" s="49" t="s">
        <v>47</v>
      </c>
      <c r="F127" s="62" t="s">
        <v>81</v>
      </c>
      <c r="G127" s="51">
        <v>2.1800000000000002</v>
      </c>
      <c r="H127" s="51">
        <v>5.47</v>
      </c>
      <c r="I127" s="51">
        <v>17.260000000000002</v>
      </c>
      <c r="J127" s="51">
        <v>131.4</v>
      </c>
      <c r="K127" s="45"/>
      <c r="L127" s="44"/>
      <c r="M127" s="44"/>
    </row>
    <row r="128" spans="1:13" ht="14.6" x14ac:dyDescent="0.4">
      <c r="A128" s="15"/>
      <c r="B128" s="16"/>
      <c r="C128" s="11"/>
      <c r="D128" s="77" t="s">
        <v>26</v>
      </c>
      <c r="E128" s="64" t="s">
        <v>100</v>
      </c>
      <c r="F128" s="71" t="s">
        <v>41</v>
      </c>
      <c r="G128" s="68">
        <v>14.48</v>
      </c>
      <c r="H128" s="68">
        <v>13.27</v>
      </c>
      <c r="I128" s="68">
        <v>12.12</v>
      </c>
      <c r="J128" s="68">
        <v>188.03</v>
      </c>
      <c r="K128" s="45"/>
      <c r="L128" s="44"/>
      <c r="M128" s="44"/>
    </row>
    <row r="129" spans="1:13" ht="14.6" x14ac:dyDescent="0.4">
      <c r="A129" s="15"/>
      <c r="B129" s="16"/>
      <c r="C129" s="11"/>
      <c r="D129" s="77" t="s">
        <v>27</v>
      </c>
      <c r="E129" s="64" t="s">
        <v>101</v>
      </c>
      <c r="F129" s="71" t="s">
        <v>43</v>
      </c>
      <c r="G129" s="68">
        <v>4.08</v>
      </c>
      <c r="H129" s="68">
        <v>4.7699999999999996</v>
      </c>
      <c r="I129" s="68">
        <v>32.01</v>
      </c>
      <c r="J129" s="68">
        <v>196.95</v>
      </c>
      <c r="K129" s="45"/>
      <c r="L129" s="44"/>
      <c r="M129" s="44"/>
    </row>
    <row r="130" spans="1:13" ht="14.6" x14ac:dyDescent="0.4">
      <c r="A130" s="15"/>
      <c r="B130" s="16"/>
      <c r="C130" s="11"/>
      <c r="D130" s="77" t="s">
        <v>28</v>
      </c>
      <c r="E130" s="49" t="s">
        <v>102</v>
      </c>
      <c r="F130" s="62" t="str">
        <f>"200"</f>
        <v>200</v>
      </c>
      <c r="G130" s="51">
        <v>0.41</v>
      </c>
      <c r="H130" s="51">
        <v>0.17</v>
      </c>
      <c r="I130" s="51">
        <v>27.43</v>
      </c>
      <c r="J130" s="51">
        <v>105.96</v>
      </c>
      <c r="K130" s="45"/>
      <c r="L130" s="44"/>
      <c r="M130" s="44"/>
    </row>
    <row r="131" spans="1:13" ht="15" thickBot="1" x14ac:dyDescent="0.45">
      <c r="A131" s="15"/>
      <c r="B131" s="16"/>
      <c r="C131" s="11"/>
      <c r="D131" s="77" t="s">
        <v>29</v>
      </c>
      <c r="E131" s="55" t="s">
        <v>54</v>
      </c>
      <c r="F131" s="56" t="s">
        <v>46</v>
      </c>
      <c r="G131" s="53">
        <v>1.98</v>
      </c>
      <c r="H131" s="53">
        <v>0.2</v>
      </c>
      <c r="I131" s="53">
        <v>14.07</v>
      </c>
      <c r="J131" s="53">
        <v>67.17</v>
      </c>
      <c r="K131" s="45"/>
      <c r="L131" s="44"/>
      <c r="M131" s="44"/>
    </row>
    <row r="132" spans="1:13" ht="15" thickBot="1" x14ac:dyDescent="0.45">
      <c r="A132" s="15"/>
      <c r="B132" s="16"/>
      <c r="C132" s="11"/>
      <c r="D132" s="77" t="s">
        <v>30</v>
      </c>
      <c r="E132" s="49" t="s">
        <v>39</v>
      </c>
      <c r="F132" s="50" t="s">
        <v>51</v>
      </c>
      <c r="G132" s="51">
        <v>1.65</v>
      </c>
      <c r="H132" s="51">
        <v>0.3</v>
      </c>
      <c r="I132" s="51">
        <v>10.43</v>
      </c>
      <c r="J132" s="51">
        <v>48.35</v>
      </c>
      <c r="K132" s="45"/>
      <c r="L132" s="44"/>
      <c r="M132" s="44"/>
    </row>
    <row r="133" spans="1:13" ht="15" thickBot="1" x14ac:dyDescent="0.45">
      <c r="A133" s="15"/>
      <c r="B133" s="16"/>
      <c r="C133" s="11"/>
      <c r="D133" s="72"/>
      <c r="E133" s="55"/>
      <c r="F133" s="50"/>
      <c r="G133" s="51"/>
      <c r="H133" s="51"/>
      <c r="I133" s="51"/>
      <c r="J133" s="51"/>
      <c r="K133" s="45"/>
      <c r="L133" s="44"/>
      <c r="M133" s="44"/>
    </row>
    <row r="134" spans="1:13" ht="15" thickBot="1" x14ac:dyDescent="0.45">
      <c r="A134" s="15"/>
      <c r="B134" s="16"/>
      <c r="C134" s="11"/>
      <c r="D134" s="6"/>
      <c r="E134" s="43"/>
      <c r="F134" s="44"/>
      <c r="G134" s="44"/>
      <c r="H134" s="44"/>
      <c r="I134" s="44"/>
      <c r="J134" s="44"/>
      <c r="K134" s="45"/>
      <c r="L134" s="44"/>
      <c r="M134" s="44"/>
    </row>
    <row r="135" spans="1:13" ht="15" thickBot="1" x14ac:dyDescent="0.4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  <c r="M135" s="44"/>
    </row>
    <row r="136" spans="1:13" ht="15" thickBot="1" x14ac:dyDescent="0.45">
      <c r="A136" s="17"/>
      <c r="B136" s="18"/>
      <c r="C136" s="8"/>
      <c r="D136" s="19" t="s">
        <v>31</v>
      </c>
      <c r="E136" s="12"/>
      <c r="F136" s="20">
        <f>SUM(F126:F135)</f>
        <v>0</v>
      </c>
      <c r="G136" s="20">
        <f t="shared" ref="G136:J136" si="39">SUM(G126:G135)</f>
        <v>25.240000000000002</v>
      </c>
      <c r="H136" s="20">
        <f t="shared" si="39"/>
        <v>24.68</v>
      </c>
      <c r="I136" s="20">
        <f t="shared" si="39"/>
        <v>115.28</v>
      </c>
      <c r="J136" s="20">
        <f t="shared" si="39"/>
        <v>750.78</v>
      </c>
      <c r="K136" s="26"/>
      <c r="L136" s="20">
        <f t="shared" ref="L136" si="40">SUM(L126:L135)</f>
        <v>0</v>
      </c>
      <c r="M136" s="26"/>
    </row>
    <row r="137" spans="1:13" ht="15" thickBot="1" x14ac:dyDescent="0.35">
      <c r="A137" s="34">
        <f>A118</f>
        <v>2</v>
      </c>
      <c r="B137" s="34">
        <f>B118</f>
        <v>2</v>
      </c>
      <c r="C137" s="97" t="s">
        <v>4</v>
      </c>
      <c r="D137" s="98"/>
      <c r="E137" s="32"/>
      <c r="F137" s="33"/>
      <c r="G137" s="33">
        <f t="shared" ref="G137" si="41">G125+G136</f>
        <v>44.76</v>
      </c>
      <c r="H137" s="33">
        <f t="shared" ref="H137" si="42">H125+H136</f>
        <v>42.42</v>
      </c>
      <c r="I137" s="33">
        <f t="shared" ref="I137" si="43">I125+I136</f>
        <v>183.49</v>
      </c>
      <c r="J137" s="33">
        <f t="shared" ref="J137:L137" si="44">J125+J136</f>
        <v>1277.96</v>
      </c>
      <c r="K137" s="33"/>
      <c r="L137" s="33">
        <f t="shared" si="44"/>
        <v>0</v>
      </c>
      <c r="M137" s="33"/>
    </row>
    <row r="138" spans="1:13" ht="14.6" x14ac:dyDescent="0.4">
      <c r="A138" s="21">
        <v>2</v>
      </c>
      <c r="B138" s="22">
        <v>3</v>
      </c>
      <c r="C138" s="23" t="s">
        <v>19</v>
      </c>
      <c r="D138" s="75" t="s">
        <v>24</v>
      </c>
      <c r="E138" s="73" t="s">
        <v>99</v>
      </c>
      <c r="F138" s="85">
        <v>60</v>
      </c>
      <c r="G138" s="86">
        <v>0.46</v>
      </c>
      <c r="H138" s="86">
        <v>0.5</v>
      </c>
      <c r="I138" s="86">
        <v>1.96</v>
      </c>
      <c r="J138" s="86">
        <v>12.92</v>
      </c>
      <c r="K138" s="42"/>
      <c r="L138" s="41"/>
      <c r="M138" s="44"/>
    </row>
    <row r="139" spans="1:13" ht="14.6" x14ac:dyDescent="0.4">
      <c r="A139" s="24"/>
      <c r="B139" s="16"/>
      <c r="C139" s="11"/>
      <c r="D139" s="91" t="s">
        <v>20</v>
      </c>
      <c r="E139" s="73" t="s">
        <v>104</v>
      </c>
      <c r="F139" s="85">
        <v>130</v>
      </c>
      <c r="G139" s="86">
        <v>10.029999999999999</v>
      </c>
      <c r="H139" s="86">
        <v>12.6</v>
      </c>
      <c r="I139" s="86">
        <v>11.29</v>
      </c>
      <c r="J139" s="86">
        <v>194.97</v>
      </c>
      <c r="K139" s="45"/>
      <c r="L139" s="44"/>
      <c r="M139" s="44"/>
    </row>
    <row r="140" spans="1:13" ht="15" thickBot="1" x14ac:dyDescent="0.45">
      <c r="A140" s="24"/>
      <c r="B140" s="16"/>
      <c r="C140" s="11"/>
      <c r="D140" s="76" t="s">
        <v>20</v>
      </c>
      <c r="E140" s="49" t="s">
        <v>105</v>
      </c>
      <c r="F140" s="87" t="s">
        <v>43</v>
      </c>
      <c r="G140" s="88">
        <v>5.3</v>
      </c>
      <c r="H140" s="88">
        <v>2.98</v>
      </c>
      <c r="I140" s="88">
        <v>34.11</v>
      </c>
      <c r="J140" s="88">
        <v>183.94</v>
      </c>
      <c r="K140" s="45"/>
      <c r="L140" s="44"/>
      <c r="M140" s="44"/>
    </row>
    <row r="141" spans="1:13" ht="15.75" customHeight="1" x14ac:dyDescent="0.4">
      <c r="A141" s="24"/>
      <c r="B141" s="16"/>
      <c r="C141" s="11"/>
      <c r="D141" s="77" t="s">
        <v>21</v>
      </c>
      <c r="E141" s="55" t="s">
        <v>61</v>
      </c>
      <c r="F141" s="89" t="str">
        <f>"200"</f>
        <v>200</v>
      </c>
      <c r="G141" s="89">
        <v>0</v>
      </c>
      <c r="H141" s="89">
        <v>0</v>
      </c>
      <c r="I141" s="89">
        <v>18.95</v>
      </c>
      <c r="J141" s="89">
        <v>70.709999999999994</v>
      </c>
      <c r="K141" s="45"/>
      <c r="L141" s="44"/>
      <c r="M141" s="44"/>
    </row>
    <row r="142" spans="1:13" ht="15" thickBot="1" x14ac:dyDescent="0.45">
      <c r="A142" s="24"/>
      <c r="B142" s="16"/>
      <c r="C142" s="11"/>
      <c r="D142" s="77" t="s">
        <v>22</v>
      </c>
      <c r="E142" s="55" t="s">
        <v>54</v>
      </c>
      <c r="F142" s="90" t="s">
        <v>51</v>
      </c>
      <c r="G142" s="89">
        <v>1.65</v>
      </c>
      <c r="H142" s="89">
        <v>0.17</v>
      </c>
      <c r="I142" s="89">
        <v>11.72</v>
      </c>
      <c r="J142" s="89">
        <v>55.97</v>
      </c>
      <c r="K142" s="45"/>
      <c r="L142" s="44"/>
      <c r="M142" s="44"/>
    </row>
    <row r="143" spans="1:13" ht="15" thickBot="1" x14ac:dyDescent="0.45">
      <c r="A143" s="24"/>
      <c r="B143" s="16"/>
      <c r="C143" s="11"/>
      <c r="D143" s="6"/>
      <c r="E143" s="43"/>
      <c r="F143" s="44"/>
      <c r="G143" s="44"/>
      <c r="H143" s="44"/>
      <c r="I143" s="44"/>
      <c r="J143" s="44"/>
      <c r="K143" s="45"/>
      <c r="L143" s="44"/>
      <c r="M143" s="44"/>
    </row>
    <row r="144" spans="1:13" ht="15" thickBot="1" x14ac:dyDescent="0.4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  <c r="M144" s="44"/>
    </row>
    <row r="145" spans="1:13" ht="14.6" x14ac:dyDescent="0.4">
      <c r="A145" s="25"/>
      <c r="B145" s="18"/>
      <c r="C145" s="8"/>
      <c r="D145" s="19" t="s">
        <v>31</v>
      </c>
      <c r="E145" s="9"/>
      <c r="F145" s="20"/>
      <c r="G145" s="20">
        <f t="shared" ref="G145:J145" si="45">SUM(G138:G144)</f>
        <v>17.439999999999998</v>
      </c>
      <c r="H145" s="20">
        <f t="shared" si="45"/>
        <v>16.25</v>
      </c>
      <c r="I145" s="20">
        <f t="shared" si="45"/>
        <v>78.03</v>
      </c>
      <c r="J145" s="20">
        <f t="shared" si="45"/>
        <v>518.51</v>
      </c>
      <c r="K145" s="26"/>
      <c r="L145" s="20">
        <f t="shared" ref="L145" si="46">SUM(L138:L144)</f>
        <v>0</v>
      </c>
      <c r="M145" s="26"/>
    </row>
    <row r="146" spans="1:13" ht="14.6" x14ac:dyDescent="0.4">
      <c r="A146" s="27">
        <f>A138</f>
        <v>2</v>
      </c>
      <c r="B146" s="14">
        <f>B138</f>
        <v>3</v>
      </c>
      <c r="C146" s="10" t="s">
        <v>23</v>
      </c>
      <c r="D146" s="77" t="s">
        <v>25</v>
      </c>
      <c r="E146" s="49" t="s">
        <v>106</v>
      </c>
      <c r="F146" s="50" t="s">
        <v>81</v>
      </c>
      <c r="G146" s="51">
        <v>3.15</v>
      </c>
      <c r="H146" s="51">
        <v>7.53</v>
      </c>
      <c r="I146" s="51">
        <v>13.15</v>
      </c>
      <c r="J146" s="51">
        <v>125.9</v>
      </c>
      <c r="K146" s="45"/>
      <c r="L146" s="44"/>
      <c r="M146" s="44"/>
    </row>
    <row r="147" spans="1:13" ht="14.6" x14ac:dyDescent="0.4">
      <c r="A147" s="24"/>
      <c r="B147" s="16"/>
      <c r="C147" s="11"/>
      <c r="D147" s="77" t="s">
        <v>26</v>
      </c>
      <c r="E147" s="55" t="s">
        <v>65</v>
      </c>
      <c r="F147" s="62" t="s">
        <v>52</v>
      </c>
      <c r="G147" s="54">
        <v>14.8</v>
      </c>
      <c r="H147" s="51">
        <v>16.510000000000002</v>
      </c>
      <c r="I147" s="51">
        <v>36.71</v>
      </c>
      <c r="J147" s="51">
        <v>353.25</v>
      </c>
      <c r="K147" s="45"/>
      <c r="L147" s="44"/>
      <c r="M147" s="44"/>
    </row>
    <row r="148" spans="1:13" ht="14.6" x14ac:dyDescent="0.4">
      <c r="A148" s="24"/>
      <c r="B148" s="16"/>
      <c r="C148" s="11"/>
      <c r="D148" s="77" t="s">
        <v>28</v>
      </c>
      <c r="E148" s="49" t="s">
        <v>121</v>
      </c>
      <c r="F148" s="62" t="str">
        <f>"200"</f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45"/>
      <c r="L148" s="44"/>
      <c r="M148" s="44"/>
    </row>
    <row r="149" spans="1:13" ht="14.6" x14ac:dyDescent="0.4">
      <c r="A149" s="24"/>
      <c r="B149" s="16"/>
      <c r="C149" s="11"/>
      <c r="D149" s="77" t="s">
        <v>29</v>
      </c>
      <c r="E149" s="55" t="s">
        <v>54</v>
      </c>
      <c r="F149" s="56" t="s">
        <v>58</v>
      </c>
      <c r="G149" s="53">
        <v>2.31</v>
      </c>
      <c r="H149" s="53">
        <v>0.23</v>
      </c>
      <c r="I149" s="53">
        <v>16.420000000000002</v>
      </c>
      <c r="J149" s="53">
        <v>78.37</v>
      </c>
      <c r="K149" s="45"/>
      <c r="L149" s="44"/>
      <c r="M149" s="44"/>
    </row>
    <row r="150" spans="1:13" ht="14.6" x14ac:dyDescent="0.4">
      <c r="A150" s="24"/>
      <c r="B150" s="16"/>
      <c r="C150" s="11"/>
      <c r="D150" s="77" t="s">
        <v>131</v>
      </c>
      <c r="E150" s="55" t="s">
        <v>90</v>
      </c>
      <c r="F150" s="56" t="s">
        <v>50</v>
      </c>
      <c r="G150" s="53">
        <v>1.72</v>
      </c>
      <c r="H150" s="53">
        <v>2.46</v>
      </c>
      <c r="I150" s="53">
        <v>11.13</v>
      </c>
      <c r="J150" s="53">
        <v>88.28</v>
      </c>
      <c r="K150" s="45"/>
      <c r="L150" s="44"/>
      <c r="M150" s="44"/>
    </row>
    <row r="151" spans="1:13" ht="14.6" x14ac:dyDescent="0.4">
      <c r="A151" s="24"/>
      <c r="B151" s="16"/>
      <c r="C151" s="11"/>
      <c r="D151" s="6"/>
      <c r="E151" s="43"/>
      <c r="F151" s="43"/>
      <c r="G151" s="43"/>
      <c r="H151" s="43"/>
      <c r="I151" s="43"/>
      <c r="J151" s="43"/>
      <c r="K151" s="45"/>
      <c r="L151" s="44"/>
      <c r="M151" s="44"/>
    </row>
    <row r="152" spans="1:13" ht="14.6" x14ac:dyDescent="0.4">
      <c r="A152" s="24"/>
      <c r="B152" s="16"/>
      <c r="C152" s="11"/>
      <c r="D152" s="6"/>
      <c r="E152" s="43"/>
      <c r="F152" s="44"/>
      <c r="G152" s="44"/>
      <c r="H152" s="44"/>
      <c r="I152" s="44"/>
      <c r="J152" s="44"/>
      <c r="K152" s="45"/>
      <c r="L152" s="44"/>
      <c r="M152" s="44"/>
    </row>
    <row r="153" spans="1:13" ht="14.6" x14ac:dyDescent="0.4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  <c r="M153" s="44"/>
    </row>
    <row r="154" spans="1:13" ht="15" thickBot="1" x14ac:dyDescent="0.4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  <c r="M154" s="44"/>
    </row>
    <row r="155" spans="1:13" ht="15" thickBot="1" x14ac:dyDescent="0.45">
      <c r="A155" s="25"/>
      <c r="B155" s="18"/>
      <c r="C155" s="8"/>
      <c r="D155" s="19" t="s">
        <v>31</v>
      </c>
      <c r="E155" s="12"/>
      <c r="F155" s="20"/>
      <c r="G155" s="20">
        <f>SUM(G146:G154)</f>
        <v>22.999999999999996</v>
      </c>
      <c r="H155" s="20">
        <f>SUM(H146:H154)</f>
        <v>26.790000000000003</v>
      </c>
      <c r="I155" s="20">
        <f>SUM(I146:I154)</f>
        <v>100.58999999999999</v>
      </c>
      <c r="J155" s="20">
        <f>SUM(J146:J154)</f>
        <v>733.4</v>
      </c>
      <c r="K155" s="26"/>
      <c r="L155" s="20">
        <f t="shared" ref="L155" si="47">SUM(L146:L154)</f>
        <v>0</v>
      </c>
      <c r="M155" s="26"/>
    </row>
    <row r="156" spans="1:13" ht="15" thickBot="1" x14ac:dyDescent="0.35">
      <c r="A156" s="30">
        <f>A138</f>
        <v>2</v>
      </c>
      <c r="B156" s="31">
        <f>B138</f>
        <v>3</v>
      </c>
      <c r="C156" s="97" t="s">
        <v>4</v>
      </c>
      <c r="D156" s="98"/>
      <c r="E156" s="32"/>
      <c r="F156" s="33"/>
      <c r="G156" s="33">
        <f t="shared" ref="G156" si="48">G145+G155</f>
        <v>40.44</v>
      </c>
      <c r="H156" s="33">
        <f t="shared" ref="H156" si="49">H145+H155</f>
        <v>43.040000000000006</v>
      </c>
      <c r="I156" s="33">
        <f t="shared" ref="I156" si="50">I145+I155</f>
        <v>178.62</v>
      </c>
      <c r="J156" s="33">
        <f t="shared" ref="J156:L156" si="51">J145+J155</f>
        <v>1251.9099999999999</v>
      </c>
      <c r="K156" s="33"/>
      <c r="L156" s="33">
        <f t="shared" si="51"/>
        <v>0</v>
      </c>
      <c r="M156" s="33"/>
    </row>
    <row r="157" spans="1:13" ht="14.6" x14ac:dyDescent="0.4">
      <c r="A157" s="21">
        <v>2</v>
      </c>
      <c r="B157" s="22">
        <v>4</v>
      </c>
      <c r="C157" s="23" t="s">
        <v>19</v>
      </c>
      <c r="D157" s="75" t="s">
        <v>20</v>
      </c>
      <c r="E157" s="55" t="s">
        <v>122</v>
      </c>
      <c r="F157" s="56" t="s">
        <v>123</v>
      </c>
      <c r="G157" s="53">
        <v>11.64</v>
      </c>
      <c r="H157" s="53">
        <v>14.84</v>
      </c>
      <c r="I157" s="53">
        <v>10.62</v>
      </c>
      <c r="J157" s="53">
        <v>247.17</v>
      </c>
      <c r="K157" s="42"/>
      <c r="L157" s="41"/>
      <c r="M157" s="44"/>
    </row>
    <row r="158" spans="1:13" ht="14.6" x14ac:dyDescent="0.4">
      <c r="A158" s="24"/>
      <c r="B158" s="16"/>
      <c r="C158" s="11"/>
      <c r="D158" s="76" t="s">
        <v>132</v>
      </c>
      <c r="E158" s="55" t="s">
        <v>66</v>
      </c>
      <c r="F158" s="56" t="s">
        <v>67</v>
      </c>
      <c r="G158" s="53">
        <v>4.13</v>
      </c>
      <c r="H158" s="53">
        <v>1.88</v>
      </c>
      <c r="I158" s="53">
        <v>28.55</v>
      </c>
      <c r="J158" s="53">
        <v>138.12</v>
      </c>
      <c r="K158" s="45"/>
      <c r="L158" s="44"/>
      <c r="M158" s="44"/>
    </row>
    <row r="159" spans="1:13" ht="15" thickBot="1" x14ac:dyDescent="0.45">
      <c r="A159" s="24"/>
      <c r="B159" s="16"/>
      <c r="C159" s="11"/>
      <c r="D159" s="77" t="s">
        <v>21</v>
      </c>
      <c r="E159" s="55" t="s">
        <v>63</v>
      </c>
      <c r="F159" s="53" t="str">
        <f>"200"</f>
        <v>200</v>
      </c>
      <c r="G159" s="53">
        <v>0.12</v>
      </c>
      <c r="H159" s="53">
        <v>0.02</v>
      </c>
      <c r="I159" s="53">
        <v>9.83</v>
      </c>
      <c r="J159" s="53">
        <v>38.659999999999997</v>
      </c>
      <c r="K159" s="45"/>
      <c r="L159" s="44"/>
      <c r="M159" s="44"/>
    </row>
    <row r="160" spans="1:13" ht="15" thickBot="1" x14ac:dyDescent="0.45">
      <c r="A160" s="24"/>
      <c r="B160" s="16"/>
      <c r="C160" s="11"/>
      <c r="D160" s="77" t="s">
        <v>29</v>
      </c>
      <c r="E160" s="55" t="s">
        <v>54</v>
      </c>
      <c r="F160" s="56" t="s">
        <v>51</v>
      </c>
      <c r="G160" s="53">
        <v>1.65</v>
      </c>
      <c r="H160" s="53">
        <v>0.17</v>
      </c>
      <c r="I160" s="53">
        <v>11.72</v>
      </c>
      <c r="J160" s="53">
        <v>55.97</v>
      </c>
      <c r="K160" s="45"/>
      <c r="L160" s="44"/>
      <c r="M160" s="44"/>
    </row>
    <row r="161" spans="1:13" ht="15" thickBot="1" x14ac:dyDescent="0.45">
      <c r="A161" s="24"/>
      <c r="B161" s="16"/>
      <c r="C161" s="11"/>
      <c r="D161" s="77" t="s">
        <v>129</v>
      </c>
      <c r="E161" s="55" t="s">
        <v>74</v>
      </c>
      <c r="F161" s="56" t="s">
        <v>51</v>
      </c>
      <c r="G161" s="53">
        <v>1.25</v>
      </c>
      <c r="H161" s="53">
        <v>1.24</v>
      </c>
      <c r="I161" s="53">
        <v>23.01</v>
      </c>
      <c r="J161" s="53">
        <v>102.1</v>
      </c>
      <c r="K161" s="45"/>
      <c r="L161" s="44"/>
      <c r="M161" s="44"/>
    </row>
    <row r="162" spans="1:13" ht="15" thickBot="1" x14ac:dyDescent="0.45">
      <c r="A162" s="24"/>
      <c r="B162" s="16"/>
      <c r="C162" s="11"/>
      <c r="D162" s="6"/>
      <c r="E162" s="43"/>
      <c r="F162" s="44"/>
      <c r="G162" s="44"/>
      <c r="H162" s="44"/>
      <c r="I162" s="44"/>
      <c r="J162" s="44"/>
      <c r="K162" s="45"/>
      <c r="L162" s="44"/>
      <c r="M162" s="44"/>
    </row>
    <row r="163" spans="1:13" ht="15" thickBot="1" x14ac:dyDescent="0.4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  <c r="M163" s="44"/>
    </row>
    <row r="164" spans="1:13" ht="15" thickBot="1" x14ac:dyDescent="0.45">
      <c r="A164" s="25"/>
      <c r="B164" s="18"/>
      <c r="C164" s="8"/>
      <c r="D164" s="19" t="s">
        <v>31</v>
      </c>
      <c r="E164" s="9"/>
      <c r="F164" s="20">
        <f>SUM(F157:F163)</f>
        <v>0</v>
      </c>
      <c r="G164" s="20">
        <f t="shared" ref="G164:J164" si="52">SUM(G157:G163)</f>
        <v>18.79</v>
      </c>
      <c r="H164" s="20">
        <f t="shared" si="52"/>
        <v>18.149999999999999</v>
      </c>
      <c r="I164" s="20">
        <f t="shared" si="52"/>
        <v>83.73</v>
      </c>
      <c r="J164" s="20">
        <f t="shared" si="52"/>
        <v>582.02</v>
      </c>
      <c r="K164" s="26"/>
      <c r="L164" s="20">
        <f t="shared" ref="L164" si="53">SUM(L157:L163)</f>
        <v>0</v>
      </c>
      <c r="M164" s="26"/>
    </row>
    <row r="165" spans="1:13" ht="15" thickBot="1" x14ac:dyDescent="0.45">
      <c r="A165" s="27">
        <f>A157</f>
        <v>2</v>
      </c>
      <c r="B165" s="14">
        <f>B157</f>
        <v>4</v>
      </c>
      <c r="C165" s="10" t="s">
        <v>23</v>
      </c>
      <c r="D165" s="77" t="s">
        <v>25</v>
      </c>
      <c r="E165" s="49" t="s">
        <v>68</v>
      </c>
      <c r="F165" s="50" t="s">
        <v>124</v>
      </c>
      <c r="G165" s="51">
        <v>4.92</v>
      </c>
      <c r="H165" s="51">
        <v>6.15</v>
      </c>
      <c r="I165" s="51">
        <v>24.65</v>
      </c>
      <c r="J165" s="51">
        <v>161.51</v>
      </c>
      <c r="K165" s="45"/>
      <c r="L165" s="44"/>
      <c r="M165" s="44"/>
    </row>
    <row r="166" spans="1:13" ht="15" thickBot="1" x14ac:dyDescent="0.45">
      <c r="A166" s="24"/>
      <c r="B166" s="16"/>
      <c r="C166" s="11"/>
      <c r="D166" s="77" t="s">
        <v>26</v>
      </c>
      <c r="E166" s="49" t="s">
        <v>107</v>
      </c>
      <c r="F166" s="50" t="s">
        <v>41</v>
      </c>
      <c r="G166" s="51">
        <v>11.64</v>
      </c>
      <c r="H166" s="51">
        <v>14.42</v>
      </c>
      <c r="I166" s="51">
        <v>7.44</v>
      </c>
      <c r="J166" s="51">
        <v>192.8</v>
      </c>
      <c r="K166" s="45"/>
      <c r="L166" s="44"/>
      <c r="M166" s="44"/>
    </row>
    <row r="167" spans="1:13" ht="15" thickBot="1" x14ac:dyDescent="0.45">
      <c r="A167" s="24"/>
      <c r="B167" s="16"/>
      <c r="C167" s="11"/>
      <c r="D167" s="77" t="s">
        <v>27</v>
      </c>
      <c r="E167" s="49" t="s">
        <v>125</v>
      </c>
      <c r="F167" s="50">
        <v>150</v>
      </c>
      <c r="G167" s="51">
        <v>5.3</v>
      </c>
      <c r="H167" s="51">
        <v>2.98</v>
      </c>
      <c r="I167" s="51">
        <v>30.11</v>
      </c>
      <c r="J167" s="51">
        <v>183.94</v>
      </c>
      <c r="K167" s="45"/>
      <c r="L167" s="44"/>
      <c r="M167" s="44"/>
    </row>
    <row r="168" spans="1:13" ht="15" thickBot="1" x14ac:dyDescent="0.45">
      <c r="A168" s="24"/>
      <c r="B168" s="16"/>
      <c r="C168" s="11"/>
      <c r="D168" s="77" t="s">
        <v>28</v>
      </c>
      <c r="E168" s="49" t="s">
        <v>82</v>
      </c>
      <c r="F168" s="62" t="str">
        <f>"200"</f>
        <v>200</v>
      </c>
      <c r="G168" s="51">
        <v>0.16</v>
      </c>
      <c r="H168" s="51">
        <v>0.04</v>
      </c>
      <c r="I168" s="51">
        <v>12.2</v>
      </c>
      <c r="J168" s="51">
        <v>47.69</v>
      </c>
      <c r="K168" s="45"/>
      <c r="L168" s="44"/>
      <c r="M168" s="44"/>
    </row>
    <row r="169" spans="1:13" ht="15" thickBot="1" x14ac:dyDescent="0.45">
      <c r="A169" s="24"/>
      <c r="B169" s="16"/>
      <c r="C169" s="11"/>
      <c r="D169" s="77" t="s">
        <v>29</v>
      </c>
      <c r="E169" s="55" t="s">
        <v>44</v>
      </c>
      <c r="F169" s="56" t="s">
        <v>46</v>
      </c>
      <c r="G169" s="53">
        <v>2.7</v>
      </c>
      <c r="H169" s="53">
        <v>0.9</v>
      </c>
      <c r="I169" s="53">
        <v>16.14</v>
      </c>
      <c r="J169" s="53">
        <v>80.3</v>
      </c>
      <c r="K169" s="45"/>
      <c r="L169" s="44"/>
      <c r="M169" s="44"/>
    </row>
    <row r="170" spans="1:13" ht="15" thickBot="1" x14ac:dyDescent="0.45">
      <c r="A170" s="24"/>
      <c r="B170" s="16"/>
      <c r="C170" s="11"/>
      <c r="D170" s="77" t="s">
        <v>30</v>
      </c>
      <c r="E170" s="49" t="s">
        <v>39</v>
      </c>
      <c r="F170" s="50" t="s">
        <v>51</v>
      </c>
      <c r="G170" s="51">
        <v>1.65</v>
      </c>
      <c r="H170" s="51">
        <v>0.3</v>
      </c>
      <c r="I170" s="51">
        <v>10.43</v>
      </c>
      <c r="J170" s="51">
        <v>48.35</v>
      </c>
      <c r="K170" s="45"/>
      <c r="L170" s="44"/>
      <c r="M170" s="44"/>
    </row>
    <row r="171" spans="1:13" ht="15" thickBot="1" x14ac:dyDescent="0.45">
      <c r="A171" s="24"/>
      <c r="B171" s="16"/>
      <c r="C171" s="11"/>
      <c r="D171" s="92" t="s">
        <v>130</v>
      </c>
      <c r="E171" s="49" t="s">
        <v>114</v>
      </c>
      <c r="F171" s="50" t="s">
        <v>41</v>
      </c>
      <c r="G171" s="63">
        <v>0.4</v>
      </c>
      <c r="H171" s="63">
        <v>0.4</v>
      </c>
      <c r="I171" s="63">
        <v>11.6</v>
      </c>
      <c r="J171" s="63">
        <v>48.68</v>
      </c>
      <c r="K171" s="45"/>
      <c r="L171" s="44"/>
      <c r="M171" s="44"/>
    </row>
    <row r="172" spans="1:13" ht="15" thickBot="1" x14ac:dyDescent="0.45">
      <c r="A172" s="24"/>
      <c r="B172" s="16"/>
      <c r="C172" s="11"/>
      <c r="D172" s="72"/>
      <c r="E172" s="49"/>
      <c r="F172" s="50"/>
      <c r="G172" s="63"/>
      <c r="H172" s="63"/>
      <c r="I172" s="63"/>
      <c r="J172" s="63"/>
      <c r="K172" s="45"/>
      <c r="L172" s="44"/>
      <c r="M172" s="44"/>
    </row>
    <row r="173" spans="1:13" ht="15" thickBot="1" x14ac:dyDescent="0.4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  <c r="M173" s="44"/>
    </row>
    <row r="174" spans="1:13" ht="15" thickBot="1" x14ac:dyDescent="0.45">
      <c r="A174" s="25"/>
      <c r="B174" s="18"/>
      <c r="C174" s="8"/>
      <c r="D174" s="19" t="s">
        <v>31</v>
      </c>
      <c r="E174" s="12"/>
      <c r="F174" s="20"/>
      <c r="G174" s="20">
        <f t="shared" ref="G174:J174" si="54">SUM(G165:G173)</f>
        <v>26.77</v>
      </c>
      <c r="H174" s="20">
        <f t="shared" si="54"/>
        <v>25.189999999999998</v>
      </c>
      <c r="I174" s="20">
        <f t="shared" si="54"/>
        <v>112.57</v>
      </c>
      <c r="J174" s="20">
        <f t="shared" si="54"/>
        <v>763.27</v>
      </c>
      <c r="K174" s="26"/>
      <c r="L174" s="20">
        <f t="shared" ref="L174" si="55">SUM(L165:L173)</f>
        <v>0</v>
      </c>
      <c r="M174" s="26"/>
    </row>
    <row r="175" spans="1:13" ht="15" thickBot="1" x14ac:dyDescent="0.35">
      <c r="A175" s="30">
        <f>A157</f>
        <v>2</v>
      </c>
      <c r="B175" s="31">
        <f>B157</f>
        <v>4</v>
      </c>
      <c r="C175" s="97" t="s">
        <v>4</v>
      </c>
      <c r="D175" s="98"/>
      <c r="E175" s="32"/>
      <c r="F175" s="33">
        <f>F164+F174</f>
        <v>0</v>
      </c>
      <c r="G175" s="33">
        <f t="shared" ref="G175" si="56">G164+G174</f>
        <v>45.56</v>
      </c>
      <c r="H175" s="33">
        <f t="shared" ref="H175" si="57">H164+H174</f>
        <v>43.339999999999996</v>
      </c>
      <c r="I175" s="33">
        <f t="shared" ref="I175" si="58">I164+I174</f>
        <v>196.3</v>
      </c>
      <c r="J175" s="33">
        <f t="shared" ref="J175:L175" si="59">J164+J174</f>
        <v>1345.29</v>
      </c>
      <c r="K175" s="33"/>
      <c r="L175" s="33">
        <f t="shared" si="59"/>
        <v>0</v>
      </c>
      <c r="M175" s="33"/>
    </row>
    <row r="176" spans="1:13" ht="14.6" x14ac:dyDescent="0.4">
      <c r="A176" s="21">
        <v>2</v>
      </c>
      <c r="B176" s="22">
        <v>5</v>
      </c>
      <c r="C176" s="23" t="s">
        <v>19</v>
      </c>
      <c r="D176" s="91" t="s">
        <v>22</v>
      </c>
      <c r="E176" s="81" t="s">
        <v>108</v>
      </c>
      <c r="F176" s="56" t="s">
        <v>51</v>
      </c>
      <c r="G176" s="53">
        <v>2.23</v>
      </c>
      <c r="H176" s="53">
        <v>1.48</v>
      </c>
      <c r="I176" s="53">
        <v>9.73</v>
      </c>
      <c r="J176" s="53">
        <v>55.36</v>
      </c>
      <c r="K176" s="42"/>
      <c r="L176" s="41"/>
      <c r="M176" s="44"/>
    </row>
    <row r="177" spans="1:13" ht="14.6" x14ac:dyDescent="0.4">
      <c r="A177" s="24"/>
      <c r="B177" s="16"/>
      <c r="C177" s="11"/>
      <c r="D177" s="76" t="s">
        <v>20</v>
      </c>
      <c r="E177" s="82" t="s">
        <v>126</v>
      </c>
      <c r="F177" s="50" t="s">
        <v>43</v>
      </c>
      <c r="G177" s="51">
        <v>3.11</v>
      </c>
      <c r="H177" s="51">
        <v>3.67</v>
      </c>
      <c r="I177" s="51">
        <v>22.07</v>
      </c>
      <c r="J177" s="51">
        <v>154.66</v>
      </c>
      <c r="K177" s="45"/>
      <c r="L177" s="44"/>
      <c r="M177" s="44"/>
    </row>
    <row r="178" spans="1:13" ht="14.6" x14ac:dyDescent="0.4">
      <c r="A178" s="24"/>
      <c r="B178" s="16"/>
      <c r="C178" s="11"/>
      <c r="D178" s="93" t="s">
        <v>20</v>
      </c>
      <c r="E178" s="81" t="s">
        <v>109</v>
      </c>
      <c r="F178" s="79">
        <v>100</v>
      </c>
      <c r="G178" s="53">
        <v>11.29</v>
      </c>
      <c r="H178" s="53">
        <v>13.7</v>
      </c>
      <c r="I178" s="53">
        <v>16.79</v>
      </c>
      <c r="J178" s="53">
        <v>198</v>
      </c>
      <c r="K178" s="45"/>
      <c r="L178" s="44"/>
      <c r="M178" s="44"/>
    </row>
    <row r="179" spans="1:13" ht="14.6" x14ac:dyDescent="0.4">
      <c r="A179" s="24"/>
      <c r="B179" s="16"/>
      <c r="C179" s="11"/>
      <c r="D179" s="93" t="s">
        <v>21</v>
      </c>
      <c r="E179" s="81" t="s">
        <v>57</v>
      </c>
      <c r="F179" s="53" t="str">
        <f>"200"</f>
        <v>200</v>
      </c>
      <c r="G179" s="53">
        <v>0.08</v>
      </c>
      <c r="H179" s="53">
        <v>0.02</v>
      </c>
      <c r="I179" s="53">
        <v>9.84</v>
      </c>
      <c r="J179" s="53">
        <v>37.799999999999997</v>
      </c>
      <c r="K179" s="45"/>
      <c r="L179" s="44"/>
      <c r="M179" s="44"/>
    </row>
    <row r="180" spans="1:13" ht="14.6" x14ac:dyDescent="0.4">
      <c r="A180" s="24"/>
      <c r="B180" s="16"/>
      <c r="C180" s="11"/>
      <c r="D180" s="77" t="s">
        <v>29</v>
      </c>
      <c r="E180" s="81" t="s">
        <v>54</v>
      </c>
      <c r="F180" s="56" t="s">
        <v>51</v>
      </c>
      <c r="G180" s="53">
        <v>1.65</v>
      </c>
      <c r="H180" s="53">
        <v>0.17</v>
      </c>
      <c r="I180" s="53">
        <v>11.72</v>
      </c>
      <c r="J180" s="53">
        <v>55.97</v>
      </c>
      <c r="K180" s="45"/>
      <c r="L180" s="44"/>
      <c r="M180" s="44"/>
    </row>
    <row r="181" spans="1:13" ht="14.6" x14ac:dyDescent="0.4">
      <c r="A181" s="24"/>
      <c r="B181" s="16"/>
      <c r="C181" s="11"/>
      <c r="D181" s="70"/>
      <c r="E181" s="55"/>
      <c r="F181" s="59"/>
      <c r="G181" s="58"/>
      <c r="H181" s="58"/>
      <c r="I181" s="58"/>
      <c r="J181" s="58"/>
      <c r="K181" s="45"/>
      <c r="L181" s="44"/>
      <c r="M181" s="44"/>
    </row>
    <row r="182" spans="1:13" ht="15.75" customHeight="1" x14ac:dyDescent="0.4">
      <c r="A182" s="25"/>
      <c r="B182" s="18"/>
      <c r="C182" s="8"/>
      <c r="D182" s="19" t="s">
        <v>31</v>
      </c>
      <c r="E182" s="9"/>
      <c r="F182" s="20"/>
      <c r="G182" s="20">
        <f t="shared" ref="G182:J182" si="60">SUM(G176:G181)</f>
        <v>18.359999999999996</v>
      </c>
      <c r="H182" s="20">
        <f t="shared" si="60"/>
        <v>19.040000000000003</v>
      </c>
      <c r="I182" s="20">
        <f t="shared" si="60"/>
        <v>70.150000000000006</v>
      </c>
      <c r="J182" s="20">
        <f t="shared" si="60"/>
        <v>501.78999999999996</v>
      </c>
      <c r="K182" s="26"/>
      <c r="L182" s="20">
        <f t="shared" ref="L182" si="61">SUM(L176:L181)</f>
        <v>0</v>
      </c>
      <c r="M182" s="44"/>
    </row>
    <row r="183" spans="1:13" ht="14.6" x14ac:dyDescent="0.4">
      <c r="A183" s="27">
        <f>A176</f>
        <v>2</v>
      </c>
      <c r="B183" s="14">
        <f>B176</f>
        <v>5</v>
      </c>
      <c r="C183" s="10" t="s">
        <v>23</v>
      </c>
      <c r="D183" s="77" t="s">
        <v>25</v>
      </c>
      <c r="E183" s="49" t="s">
        <v>69</v>
      </c>
      <c r="F183" s="50" t="s">
        <v>81</v>
      </c>
      <c r="G183" s="51">
        <v>4.59</v>
      </c>
      <c r="H183" s="51">
        <v>6.86</v>
      </c>
      <c r="I183" s="51">
        <v>31.94</v>
      </c>
      <c r="J183" s="51">
        <v>237.13</v>
      </c>
      <c r="K183" s="45"/>
      <c r="L183" s="44"/>
      <c r="M183" s="44"/>
    </row>
    <row r="184" spans="1:13" ht="14.6" x14ac:dyDescent="0.4">
      <c r="A184" s="24"/>
      <c r="B184" s="16"/>
      <c r="C184" s="11"/>
      <c r="D184" s="77" t="s">
        <v>26</v>
      </c>
      <c r="E184" s="49" t="s">
        <v>110</v>
      </c>
      <c r="F184" s="50" t="s">
        <v>41</v>
      </c>
      <c r="G184" s="53">
        <v>14.48</v>
      </c>
      <c r="H184" s="53">
        <v>13.27</v>
      </c>
      <c r="I184" s="53">
        <v>12.12</v>
      </c>
      <c r="J184" s="53">
        <v>188.03</v>
      </c>
      <c r="K184" s="45"/>
      <c r="L184" s="44"/>
      <c r="M184" s="44"/>
    </row>
    <row r="185" spans="1:13" ht="14.6" x14ac:dyDescent="0.4">
      <c r="A185" s="24"/>
      <c r="B185" s="16"/>
      <c r="C185" s="11"/>
      <c r="D185" s="77" t="s">
        <v>27</v>
      </c>
      <c r="E185" s="49" t="s">
        <v>126</v>
      </c>
      <c r="F185" s="62" t="s">
        <v>43</v>
      </c>
      <c r="G185" s="51">
        <v>3.11</v>
      </c>
      <c r="H185" s="51">
        <v>3.67</v>
      </c>
      <c r="I185" s="51">
        <v>22.07</v>
      </c>
      <c r="J185" s="51">
        <v>154.66</v>
      </c>
      <c r="K185" s="45"/>
      <c r="L185" s="44"/>
      <c r="M185" s="44"/>
    </row>
    <row r="186" spans="1:13" ht="14.6" x14ac:dyDescent="0.4">
      <c r="A186" s="24"/>
      <c r="B186" s="16"/>
      <c r="C186" s="11"/>
      <c r="D186" s="77" t="s">
        <v>28</v>
      </c>
      <c r="E186" s="49" t="s">
        <v>61</v>
      </c>
      <c r="F186" s="62" t="s">
        <v>52</v>
      </c>
      <c r="G186" s="51">
        <v>0</v>
      </c>
      <c r="H186" s="51">
        <v>0</v>
      </c>
      <c r="I186" s="51">
        <v>18.95</v>
      </c>
      <c r="J186" s="51">
        <v>70.709999999999994</v>
      </c>
      <c r="K186" s="45"/>
      <c r="L186" s="44"/>
      <c r="M186" s="44"/>
    </row>
    <row r="187" spans="1:13" ht="14.6" x14ac:dyDescent="0.4">
      <c r="A187" s="24"/>
      <c r="B187" s="16"/>
      <c r="C187" s="11"/>
      <c r="D187" s="77" t="s">
        <v>29</v>
      </c>
      <c r="E187" s="55" t="s">
        <v>44</v>
      </c>
      <c r="F187" s="56" t="s">
        <v>46</v>
      </c>
      <c r="G187" s="53">
        <v>2.7</v>
      </c>
      <c r="H187" s="53">
        <v>0.9</v>
      </c>
      <c r="I187" s="53">
        <v>16.14</v>
      </c>
      <c r="J187" s="53">
        <v>80.3</v>
      </c>
      <c r="K187" s="45"/>
      <c r="L187" s="44"/>
      <c r="M187" s="44"/>
    </row>
    <row r="188" spans="1:13" ht="14.6" x14ac:dyDescent="0.4">
      <c r="A188" s="24"/>
      <c r="B188" s="16"/>
      <c r="C188" s="11"/>
      <c r="D188" s="77" t="s">
        <v>30</v>
      </c>
      <c r="E188" s="49" t="s">
        <v>39</v>
      </c>
      <c r="F188" s="50" t="s">
        <v>51</v>
      </c>
      <c r="G188" s="51">
        <v>1.65</v>
      </c>
      <c r="H188" s="51">
        <v>0.3</v>
      </c>
      <c r="I188" s="51">
        <v>10.43</v>
      </c>
      <c r="J188" s="51">
        <v>48.35</v>
      </c>
      <c r="K188" s="45"/>
      <c r="L188" s="44"/>
      <c r="M188" s="44"/>
    </row>
    <row r="189" spans="1:13" ht="14.6" x14ac:dyDescent="0.4">
      <c r="A189" s="24"/>
      <c r="B189" s="16"/>
      <c r="C189" s="11"/>
      <c r="D189" s="6"/>
      <c r="E189" s="66"/>
      <c r="F189" s="67"/>
      <c r="G189" s="67"/>
      <c r="H189" s="67"/>
      <c r="I189" s="67"/>
      <c r="J189" s="67"/>
      <c r="K189" s="45"/>
      <c r="L189" s="44"/>
      <c r="M189" s="44"/>
    </row>
    <row r="190" spans="1:13" ht="14.6" x14ac:dyDescent="0.4">
      <c r="A190" s="24"/>
      <c r="B190" s="16"/>
      <c r="C190" s="11"/>
      <c r="D190" s="6"/>
      <c r="E190" s="43"/>
      <c r="F190" s="44"/>
      <c r="G190" s="44"/>
      <c r="H190" s="44"/>
      <c r="I190" s="44"/>
      <c r="J190" s="44"/>
      <c r="K190" s="45"/>
      <c r="L190" s="44"/>
      <c r="M190" s="44"/>
    </row>
    <row r="191" spans="1:13" ht="14.6" x14ac:dyDescent="0.4">
      <c r="A191" s="25"/>
      <c r="B191" s="18"/>
      <c r="C191" s="8"/>
      <c r="D191" s="19" t="s">
        <v>31</v>
      </c>
      <c r="E191" s="12"/>
      <c r="F191" s="20">
        <f>SUM(F183:F190)</f>
        <v>0</v>
      </c>
      <c r="G191" s="20">
        <f t="shared" ref="G191:J191" si="62">SUM(G183:G190)</f>
        <v>26.529999999999998</v>
      </c>
      <c r="H191" s="20">
        <f t="shared" si="62"/>
        <v>24.999999999999996</v>
      </c>
      <c r="I191" s="20">
        <f t="shared" si="62"/>
        <v>111.65</v>
      </c>
      <c r="J191" s="20">
        <f t="shared" si="62"/>
        <v>779.18</v>
      </c>
      <c r="K191" s="26"/>
      <c r="L191" s="20">
        <f t="shared" ref="L191" si="63">SUM(L183:L190)</f>
        <v>0</v>
      </c>
      <c r="M191" s="20"/>
    </row>
    <row r="192" spans="1:13" ht="15" thickBot="1" x14ac:dyDescent="0.35">
      <c r="A192" s="30">
        <f>A176</f>
        <v>2</v>
      </c>
      <c r="B192" s="31">
        <f>B176</f>
        <v>5</v>
      </c>
      <c r="C192" s="97" t="s">
        <v>4</v>
      </c>
      <c r="D192" s="98"/>
      <c r="E192" s="32"/>
      <c r="F192" s="33">
        <f>F182+F191</f>
        <v>0</v>
      </c>
      <c r="G192" s="33">
        <f>G182+G191</f>
        <v>44.889999999999993</v>
      </c>
      <c r="H192" s="33">
        <f>H182+H191</f>
        <v>44.04</v>
      </c>
      <c r="I192" s="33">
        <f>I182+I191</f>
        <v>181.8</v>
      </c>
      <c r="J192" s="33">
        <f>J182+J191</f>
        <v>1280.9699999999998</v>
      </c>
      <c r="K192" s="33"/>
      <c r="L192" s="33">
        <f>L182+L191</f>
        <v>0</v>
      </c>
      <c r="M192" s="33"/>
    </row>
    <row r="193" spans="1:13" ht="12.9" thickBot="1" x14ac:dyDescent="0.35">
      <c r="A193" s="28"/>
      <c r="B193" s="29"/>
      <c r="C193" s="99" t="s">
        <v>5</v>
      </c>
      <c r="D193" s="99"/>
      <c r="E193" s="99"/>
      <c r="F193" s="35"/>
      <c r="G193" s="35">
        <f>(G24+G42+G61+G79+G97+G117+G137+G156+G175+G192)/(IF(G24=0,0,1)+IF(G42=0,0,1)+IF(G61=0,0,1)+IF(G79=0,0,1)+IF(G97=0,0,1)+IF(G117=0,0,1)+IF(G137=0,0,1)+IF(G156=0,0,1)+IF(G175=0,0,1)+IF(G192=0,0,1))</f>
        <v>43.773999999999994</v>
      </c>
      <c r="H193" s="35">
        <f>(H24+H42+H61+H79+H97+H117+H137+H156+H175+H192)/(IF(H24=0,0,1)+IF(H42=0,0,1)+IF(H61=0,0,1)+IF(H79=0,0,1)+IF(H97=0,0,1)+IF(H117=0,0,1)+IF(H137=0,0,1)+IF(H156=0,0,1)+IF(H175=0,0,1)+IF(H192=0,0,1))</f>
        <v>43.713000000000001</v>
      </c>
      <c r="I193" s="35">
        <f>(I24+I42+I61+I79+I97+I117+I137+I156+I175+I192)/(IF(I24=0,0,1)+IF(I42=0,0,1)+IF(I61=0,0,1)+IF(I79=0,0,1)+IF(I97=0,0,1)+IF(I117=0,0,1)+IF(I137=0,0,1)+IF(I156=0,0,1)+IF(I175=0,0,1)+IF(I192=0,0,1))</f>
        <v>189.51799999999997</v>
      </c>
      <c r="J193" s="35">
        <f>(J24+J42+J61+J79+J97+J117+J137+J156+J175+J192)/(IF(J24=0,0,1)+IF(J42=0,0,1)+IF(J61=0,0,1)+IF(J79=0,0,1)+IF(J97=0,0,1)+IF(J117=0,0,1)+IF(J137=0,0,1)+IF(J156=0,0,1)+IF(J175=0,0,1)+IF(J192=0,0,1))</f>
        <v>1307.8929999999998</v>
      </c>
      <c r="K193" s="35"/>
      <c r="L193" s="35" t="e">
        <f>(L24+L42+L61+L79+L97+L117+L137+L156+L175+L192)/(IF(L24=0,0,1)+IF(L42=0,0,1)+IF(L61=0,0,1)+IF(L79=0,0,1)+IF(L97=0,0,1)+IF(L117=0,0,1)+IF(L137=0,0,1)+IF(L156=0,0,1)+IF(L175=0,0,1)+IF(L192=0,0,1))</f>
        <v>#DIV/0!</v>
      </c>
      <c r="M193" s="35"/>
    </row>
  </sheetData>
  <mergeCells count="14">
    <mergeCell ref="C79:D79"/>
    <mergeCell ref="C97:D97"/>
    <mergeCell ref="C24:D24"/>
    <mergeCell ref="C193:E193"/>
    <mergeCell ref="C192:D192"/>
    <mergeCell ref="C117:D117"/>
    <mergeCell ref="C137:D137"/>
    <mergeCell ref="C156:D156"/>
    <mergeCell ref="C175:D175"/>
    <mergeCell ref="C1:E1"/>
    <mergeCell ref="H1:K1"/>
    <mergeCell ref="H2:K2"/>
    <mergeCell ref="C42:D42"/>
    <mergeCell ref="C61:D61"/>
  </mergeCells>
  <dataValidations count="1">
    <dataValidation type="list" allowBlank="1" showInputMessage="1" showErrorMessage="1" sqref="M176:M181 M165:M173 M157:M163 M146:M154 M138:M144 M126:M135 M80:M85 M32:M40 M43:M49 M51:M59 M62:M68 M70:M77 M6:M12 M25:M30 M14:M22 M118:M124 M107:M115 M98:M105 M87:M95 M183:M190" xr:uid="{00000000-0002-0000-0000-000000000000}">
      <formula1>"да,нет"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2026-04-22T11:42:32Z</cp:lastPrinted>
  <dcterms:created xsi:type="dcterms:W3CDTF">2022-05-16T14:23:56Z</dcterms:created>
  <dcterms:modified xsi:type="dcterms:W3CDTF">2026-04-29T09:35:03Z</dcterms:modified>
</cp:coreProperties>
</file>